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29.06.22г." sheetId="1" r:id="rId1"/>
  </sheets>
  <definedNames>
    <definedName name="_xlnm.Print_Area" localSheetId="0">'29.06.22г.'!$A$1:$L$522</definedName>
    <definedName name="Excel_BuiltIn_Print_Area" localSheetId="0">'29.06.22г.'!$A$1:$L$522</definedName>
  </definedNames>
  <calcPr fullCalcOnLoad="1"/>
</workbook>
</file>

<file path=xl/sharedStrings.xml><?xml version="1.0" encoding="utf-8"?>
<sst xmlns="http://schemas.openxmlformats.org/spreadsheetml/2006/main" count="960" uniqueCount="437">
  <si>
    <t>Утверждаю:</t>
  </si>
  <si>
    <t xml:space="preserve">Генеральный директор </t>
  </si>
  <si>
    <t>АО "Специализированный Застройщик ЗЖБИ-3"</t>
  </si>
  <si>
    <t>Иванов В.А.</t>
  </si>
  <si>
    <t>29 июня 2022г.</t>
  </si>
  <si>
    <t xml:space="preserve">                                                            </t>
  </si>
  <si>
    <t xml:space="preserve">                      МНОГОПУСТОТНЫЕ  ПЛИТЫ  ПЕРЕКРЫТИЯ</t>
  </si>
  <si>
    <t xml:space="preserve">                        Плиты перекрытия с = 220 мм</t>
  </si>
  <si>
    <t xml:space="preserve">  Маркировка</t>
  </si>
  <si>
    <t xml:space="preserve">  Размеры, мм</t>
  </si>
  <si>
    <t>Ед.</t>
  </si>
  <si>
    <t>Объём</t>
  </si>
  <si>
    <t xml:space="preserve"> Вес</t>
  </si>
  <si>
    <t xml:space="preserve">Цена </t>
  </si>
  <si>
    <t xml:space="preserve">   A</t>
  </si>
  <si>
    <t xml:space="preserve">   B</t>
  </si>
  <si>
    <t xml:space="preserve">  C</t>
  </si>
  <si>
    <t>изм</t>
  </si>
  <si>
    <t xml:space="preserve"> изд.</t>
  </si>
  <si>
    <t xml:space="preserve">  тн</t>
  </si>
  <si>
    <t>НДС(руб)</t>
  </si>
  <si>
    <t>1 ПК 72-15-8 Вр II та</t>
  </si>
  <si>
    <t>шт</t>
  </si>
  <si>
    <t>ПК 63-15-8 Вр II та</t>
  </si>
  <si>
    <t>ПК 60-15-8 Вр II та</t>
  </si>
  <si>
    <t>ПК 57-15-8 Вр II та</t>
  </si>
  <si>
    <t>ПК 54-15-8 Вр II та</t>
  </si>
  <si>
    <t>ПК 51-15-8 Вр II та</t>
  </si>
  <si>
    <t>ПК 48-15-8 Вр II та</t>
  </si>
  <si>
    <t>ПК 45-15-8 Вр II та</t>
  </si>
  <si>
    <t>ПК 42-15-8 та</t>
  </si>
  <si>
    <t>ПК 36-15-8 та</t>
  </si>
  <si>
    <t xml:space="preserve">ПК 30-15-8 та </t>
  </si>
  <si>
    <t xml:space="preserve">ПК 27-15-8 та </t>
  </si>
  <si>
    <t xml:space="preserve">ПК 24-15-8 та </t>
  </si>
  <si>
    <t>1 ПК 72-12-8 Вр II та</t>
  </si>
  <si>
    <t>ПК 63-12-8 Вр II та</t>
  </si>
  <si>
    <t>ПК 60-12-8 Вр II та</t>
  </si>
  <si>
    <t>ПК 57-12-8 Вр II та</t>
  </si>
  <si>
    <t>ПК 54-12-8 Вр II та</t>
  </si>
  <si>
    <t>ПК 51-12-8 Вр II та</t>
  </si>
  <si>
    <t>ПК 48-12-8 Вр II та</t>
  </si>
  <si>
    <t>ПК 45-12-8 Вр II та</t>
  </si>
  <si>
    <t>ПК 42-12-8 та</t>
  </si>
  <si>
    <t>ПК 36-12-8 та</t>
  </si>
  <si>
    <t xml:space="preserve"> </t>
  </si>
  <si>
    <t>ПК 30-12-8 та</t>
  </si>
  <si>
    <t>ПК 27-12-8 та</t>
  </si>
  <si>
    <t>ПК 24-12-8 та</t>
  </si>
  <si>
    <t xml:space="preserve">        Плиты перекрытия с = 160 мм</t>
  </si>
  <si>
    <t>7 ПК 63-12-4 Вр II та</t>
  </si>
  <si>
    <t>7 ПК 60-12-4 Вр II та</t>
  </si>
  <si>
    <t>7 ПК 57-12-4 Вр II та</t>
  </si>
  <si>
    <t>7 ПК 54-12-4 Вр II та</t>
  </si>
  <si>
    <t>7 ПК 51-12-4 Вр II та</t>
  </si>
  <si>
    <t>7 ПК 48-12-4 Вр II та</t>
  </si>
  <si>
    <t>7 ПК 45-12-4 Вр II та</t>
  </si>
  <si>
    <t>7 ПК 42-12-4 та</t>
  </si>
  <si>
    <t>7 ПК 36-12-4 та</t>
  </si>
  <si>
    <t xml:space="preserve">                 Панченко А.А.</t>
  </si>
  <si>
    <t xml:space="preserve">                                           Кольца</t>
  </si>
  <si>
    <t>Вес</t>
  </si>
  <si>
    <t>Цена с</t>
  </si>
  <si>
    <t>Маркировка</t>
  </si>
  <si>
    <t>A</t>
  </si>
  <si>
    <t>B</t>
  </si>
  <si>
    <t>C</t>
  </si>
  <si>
    <t>КЦ 10-9</t>
  </si>
  <si>
    <t>КЦ 15-9</t>
  </si>
  <si>
    <t xml:space="preserve">   КЦ 20-9</t>
  </si>
  <si>
    <t xml:space="preserve">   КЦ 7-3</t>
  </si>
  <si>
    <t xml:space="preserve">      Крышки</t>
  </si>
  <si>
    <t>х</t>
  </si>
  <si>
    <t>КЦП 1-10-1</t>
  </si>
  <si>
    <t>КЦП 1-10-2</t>
  </si>
  <si>
    <t>КЦП 2-15-1</t>
  </si>
  <si>
    <t>КЦП 2-15-2</t>
  </si>
  <si>
    <t>КЦП 1-20-1</t>
  </si>
  <si>
    <t>КЦП 1-20-2</t>
  </si>
  <si>
    <t>КЦО-1</t>
  </si>
  <si>
    <t xml:space="preserve">        Днища</t>
  </si>
  <si>
    <t>КЦД 10</t>
  </si>
  <si>
    <t>КЦД 15</t>
  </si>
  <si>
    <t>КЦД 20</t>
  </si>
  <si>
    <t xml:space="preserve">       Лотки</t>
  </si>
  <si>
    <t>Л 2-8/2</t>
  </si>
  <si>
    <t>Л 2-15/2</t>
  </si>
  <si>
    <t xml:space="preserve">Л 4-8/2 </t>
  </si>
  <si>
    <t>Л 5-8/2</t>
  </si>
  <si>
    <t>Л 6-8/2</t>
  </si>
  <si>
    <t>Л 9-8/2</t>
  </si>
  <si>
    <t>Л 11-8/2</t>
  </si>
  <si>
    <t>Л 23-8/2</t>
  </si>
  <si>
    <t xml:space="preserve">      Плоские плиты / балки перекрытия лотков</t>
  </si>
  <si>
    <t>П 4-15</t>
  </si>
  <si>
    <t>П 4-15б</t>
  </si>
  <si>
    <t>П 5-8</t>
  </si>
  <si>
    <t>П 5д-8</t>
  </si>
  <si>
    <t>П 5д-5</t>
  </si>
  <si>
    <t>П 6-15</t>
  </si>
  <si>
    <t>П 6д-15</t>
  </si>
  <si>
    <t>П 7д-3</t>
  </si>
  <si>
    <t>П 7-3а</t>
  </si>
  <si>
    <t>П 7д-3а</t>
  </si>
  <si>
    <t>П 7д-5</t>
  </si>
  <si>
    <t>П 8-8</t>
  </si>
  <si>
    <t>П 8д-8</t>
  </si>
  <si>
    <t>П 8д-8а</t>
  </si>
  <si>
    <t>П 9-15</t>
  </si>
  <si>
    <t>П 9д-15</t>
  </si>
  <si>
    <t>П 10-3</t>
  </si>
  <si>
    <t>П 10-5</t>
  </si>
  <si>
    <t>П 10д-5</t>
  </si>
  <si>
    <t>П 11-8</t>
  </si>
  <si>
    <t>П 11д-8</t>
  </si>
  <si>
    <t>П 12-15</t>
  </si>
  <si>
    <t>П 12д-15</t>
  </si>
  <si>
    <t>П 14д-3</t>
  </si>
  <si>
    <t>П 15-8</t>
  </si>
  <si>
    <t>П 15д-8</t>
  </si>
  <si>
    <t>П 15д-5</t>
  </si>
  <si>
    <t>П 17д-3</t>
  </si>
  <si>
    <t>П 18д-8</t>
  </si>
  <si>
    <t>П 19-11</t>
  </si>
  <si>
    <t>П 17-3/2</t>
  </si>
  <si>
    <t>П 20д-3</t>
  </si>
  <si>
    <t>П 21-8/2</t>
  </si>
  <si>
    <t>П 21д-5</t>
  </si>
  <si>
    <t>П 21д-8</t>
  </si>
  <si>
    <t>ПО 1</t>
  </si>
  <si>
    <t>ПО 2</t>
  </si>
  <si>
    <t>ПО 3</t>
  </si>
  <si>
    <t>ПО 4</t>
  </si>
  <si>
    <t>Б - 1</t>
  </si>
  <si>
    <t>Б - 2</t>
  </si>
  <si>
    <t>Б - 3</t>
  </si>
  <si>
    <t>Б - 4</t>
  </si>
  <si>
    <t>Б - 5</t>
  </si>
  <si>
    <t>Б - 6</t>
  </si>
  <si>
    <t>Б - 7</t>
  </si>
  <si>
    <t>Б - 8</t>
  </si>
  <si>
    <t xml:space="preserve">                              ПЕРЕМЫЧКИ СЕЧЕНЫЕ</t>
  </si>
  <si>
    <t xml:space="preserve">    Маркировка</t>
  </si>
  <si>
    <t xml:space="preserve"> Размеры, мм</t>
  </si>
  <si>
    <t xml:space="preserve"> Ед.</t>
  </si>
  <si>
    <t xml:space="preserve">Цена с </t>
  </si>
  <si>
    <t xml:space="preserve">  B</t>
  </si>
  <si>
    <t>1 ПБ 10-1 п</t>
  </si>
  <si>
    <t>1 ПБ 13-1 п</t>
  </si>
  <si>
    <t xml:space="preserve">1 ПП 12-3п </t>
  </si>
  <si>
    <t>2 ПБ 10-1 п</t>
  </si>
  <si>
    <t>2 ПБ 13-1 п</t>
  </si>
  <si>
    <t>2 ПБ 16-2 п</t>
  </si>
  <si>
    <t>2 ПБ 17-2 п</t>
  </si>
  <si>
    <t>2 ПБ 19-3 п</t>
  </si>
  <si>
    <t>2 ПБ 22-3 п</t>
  </si>
  <si>
    <t>2 ПБ 25-3 п</t>
  </si>
  <si>
    <t>2 ПБ 26-4 п</t>
  </si>
  <si>
    <t>2 ПБ 29-4 п</t>
  </si>
  <si>
    <t>2 ПБ 30-4 п</t>
  </si>
  <si>
    <t xml:space="preserve">2 ПП 14-4п </t>
  </si>
  <si>
    <t xml:space="preserve">2 ПП 17-5п </t>
  </si>
  <si>
    <t>2 ПП 18-5п</t>
  </si>
  <si>
    <t>2 ПП 21-6п</t>
  </si>
  <si>
    <t>2 ПП 23-7п</t>
  </si>
  <si>
    <t>2 ПП 25-8п</t>
  </si>
  <si>
    <t>3 ПБ 13-37 п</t>
  </si>
  <si>
    <t>3 ПБ 16-37 п</t>
  </si>
  <si>
    <t>3 ПБ 18-37 п</t>
  </si>
  <si>
    <t>3 ПБ 18-8 п</t>
  </si>
  <si>
    <t>3 ПБ 21-8 п</t>
  </si>
  <si>
    <t>3 ПБ 25-8 п</t>
  </si>
  <si>
    <t>3 ПБ 27-8 п</t>
  </si>
  <si>
    <t>3 ПБ 30-8 п</t>
  </si>
  <si>
    <t>3 ПБ 34-4 п</t>
  </si>
  <si>
    <t>3 ПБ 36-4 п</t>
  </si>
  <si>
    <t>3 ПБ 39-8 п</t>
  </si>
  <si>
    <t>3 ПП 14-71п</t>
  </si>
  <si>
    <t>3 ПП 16-71п</t>
  </si>
  <si>
    <t>3 ПП 18-71п</t>
  </si>
  <si>
    <t>3 ПП 21-71п</t>
  </si>
  <si>
    <t>3 ПП 27-71п</t>
  </si>
  <si>
    <t>3 ПП 30-10п</t>
  </si>
  <si>
    <t>4 ПБ 30-4 п</t>
  </si>
  <si>
    <t>4 ПБ 44-8 п</t>
  </si>
  <si>
    <t>4 ПБ 48-8 п</t>
  </si>
  <si>
    <t>4 ПБ 60-8 п</t>
  </si>
  <si>
    <t>5 ПБ 18-27 п</t>
  </si>
  <si>
    <t>5 ПБ 21-27 п</t>
  </si>
  <si>
    <t>5 ПБ 25-27 п</t>
  </si>
  <si>
    <t>5 ПБ 25-37п</t>
  </si>
  <si>
    <t>5 ПБ 27-27 п</t>
  </si>
  <si>
    <t>5 ПБ 27-37 п</t>
  </si>
  <si>
    <t>5 ПБ 30-27 п</t>
  </si>
  <si>
    <t>5 ПБ 30-37 п</t>
  </si>
  <si>
    <t>5 ПБ 31-27 п</t>
  </si>
  <si>
    <t>8 ПБ 10-1 п</t>
  </si>
  <si>
    <t>8 ПБ 13-1 п</t>
  </si>
  <si>
    <t>8 ПБ 16-1 п</t>
  </si>
  <si>
    <t>8 ПБ 17-2 п</t>
  </si>
  <si>
    <t>8 ПБ 19-3 п</t>
  </si>
  <si>
    <t>9 ПБ 13-37 п</t>
  </si>
  <si>
    <t>9 ПБ 16-37 п</t>
  </si>
  <si>
    <t>9 ПБ 18-8 п</t>
  </si>
  <si>
    <t>9 ПБ 18-37 п</t>
  </si>
  <si>
    <t>9 ПБ 21-8 п</t>
  </si>
  <si>
    <t>9 ПБ 22-3 п</t>
  </si>
  <si>
    <t>9 ПБ 25-3 п</t>
  </si>
  <si>
    <t>9 ПБ 25-8 п</t>
  </si>
  <si>
    <t>9 ПБ 26-4 п</t>
  </si>
  <si>
    <t>9 ПБ 30-4 п</t>
  </si>
  <si>
    <t>9 ПБ 27-8 п</t>
  </si>
  <si>
    <t>10 ПБ 18-27 п</t>
  </si>
  <si>
    <t>10 ПБ 21-27 п</t>
  </si>
  <si>
    <t>10 ПБ 25-27 п</t>
  </si>
  <si>
    <t>10 ПБ 27-27 п</t>
  </si>
  <si>
    <t>10 ПБ 25-37 п</t>
  </si>
  <si>
    <t>10 ПБ 27-37 п</t>
  </si>
  <si>
    <t xml:space="preserve">                         Плиты железобетонных ленточных фундаментов  ФЛ</t>
  </si>
  <si>
    <t xml:space="preserve">     Маркировка</t>
  </si>
  <si>
    <t xml:space="preserve">  изд.</t>
  </si>
  <si>
    <t xml:space="preserve">   тн</t>
  </si>
  <si>
    <t>ФЛ 6-12-4</t>
  </si>
  <si>
    <t>ФЛ 6-24-4</t>
  </si>
  <si>
    <t>ФЛ 8-12-1</t>
  </si>
  <si>
    <t>ФЛ 8-12-3</t>
  </si>
  <si>
    <t>ФЛ 8-12-4</t>
  </si>
  <si>
    <t>ФЛ 8-24-1</t>
  </si>
  <si>
    <t>ФЛ 8-24-3</t>
  </si>
  <si>
    <t>ФЛ 8-24-4</t>
  </si>
  <si>
    <t>ФЛ 10-8-1</t>
  </si>
  <si>
    <t>ФЛ 10-8-2</t>
  </si>
  <si>
    <t>ФЛ 10-8-3</t>
  </si>
  <si>
    <t>ФЛ 10-12-1</t>
  </si>
  <si>
    <t>ФЛ 10-12-2</t>
  </si>
  <si>
    <t>ФЛ 10-12-4</t>
  </si>
  <si>
    <t>ФЛ 10-24-1</t>
  </si>
  <si>
    <t>ФЛ 10-24-2</t>
  </si>
  <si>
    <t>ФЛ 10-24-3</t>
  </si>
  <si>
    <t>ФЛ 10-24-4</t>
  </si>
  <si>
    <t>ФЛ 10-30-2</t>
  </si>
  <si>
    <t xml:space="preserve">ФЛ 12-8-1 </t>
  </si>
  <si>
    <t>ФЛ 12-8-2</t>
  </si>
  <si>
    <t>ФЛ 12-8-3</t>
  </si>
  <si>
    <t>ФЛ 12-8-4</t>
  </si>
  <si>
    <t>ФЛ 12-12-1</t>
  </si>
  <si>
    <t>ФЛ 12-12-2</t>
  </si>
  <si>
    <t>ФЛ 12-12-3</t>
  </si>
  <si>
    <t>ФЛ 12-12-4</t>
  </si>
  <si>
    <t>ФЛ 12-24-1</t>
  </si>
  <si>
    <t>ФЛ 12-24-2</t>
  </si>
  <si>
    <t>ФЛ 12-24-3</t>
  </si>
  <si>
    <t>ФЛ 12-24-4</t>
  </si>
  <si>
    <t>ФЛ 14-8-2</t>
  </si>
  <si>
    <t>ФЛ 14-8-4</t>
  </si>
  <si>
    <t>ФЛ 14-12-1</t>
  </si>
  <si>
    <t>ФЛ 14-12-2</t>
  </si>
  <si>
    <t>ФЛ 14-12-3</t>
  </si>
  <si>
    <t>ФЛ 14-12-4</t>
  </si>
  <si>
    <t>ФЛ 14-24-1</t>
  </si>
  <si>
    <t>ФЛ 14-24-2</t>
  </si>
  <si>
    <t xml:space="preserve">ФЛ 14-24-3 </t>
  </si>
  <si>
    <t>ФЛ 14-24-4</t>
  </si>
  <si>
    <t>ФЛ 14-30-1</t>
  </si>
  <si>
    <t>ФЛ 14-30-2</t>
  </si>
  <si>
    <t>ФЛ 16-8-2</t>
  </si>
  <si>
    <t>ФЛ 16-8-3</t>
  </si>
  <si>
    <t>ФЛ 16-8-4</t>
  </si>
  <si>
    <t>ФЛ 16-12-1</t>
  </si>
  <si>
    <t>ФЛ 16-12-2</t>
  </si>
  <si>
    <t>ФЛ 16-12-3</t>
  </si>
  <si>
    <t>ФЛ 16-12-4</t>
  </si>
  <si>
    <t>ФЛ 16-24-1</t>
  </si>
  <si>
    <t>ФЛ 16-24-2</t>
  </si>
  <si>
    <t>ФЛ 16-24-3</t>
  </si>
  <si>
    <t>ФЛ 16-24-4</t>
  </si>
  <si>
    <t>ФЛ 20-24-3</t>
  </si>
  <si>
    <t>ФЛ 20-24-4</t>
  </si>
  <si>
    <t>ФЛ 20-12-1</t>
  </si>
  <si>
    <t>ФЛ 20-12-2</t>
  </si>
  <si>
    <t>ФЛ 20-12-3</t>
  </si>
  <si>
    <t>ФЛ 20-12-4</t>
  </si>
  <si>
    <t>ФЛ 20-8 -3</t>
  </si>
  <si>
    <t>ФЛ 20-8 -4</t>
  </si>
  <si>
    <t>ФЛ 24-8 -1</t>
  </si>
  <si>
    <t>ФЛ 24-8 -2</t>
  </si>
  <si>
    <t>ФЛ 24-8 -3</t>
  </si>
  <si>
    <t>ФЛ 24-8 -4</t>
  </si>
  <si>
    <t>ФЛ 24-12-1</t>
  </si>
  <si>
    <t>ФЛ 24-12-2</t>
  </si>
  <si>
    <t>ФЛ 24-12-3</t>
  </si>
  <si>
    <t>ФЛ 24-12-4</t>
  </si>
  <si>
    <t>ФЛ 24-24-2</t>
  </si>
  <si>
    <t>ФЛ 24-24-4</t>
  </si>
  <si>
    <t>22 июня 2022г.</t>
  </si>
  <si>
    <t xml:space="preserve">  </t>
  </si>
  <si>
    <t xml:space="preserve">                                    </t>
  </si>
  <si>
    <t xml:space="preserve">          Бетон</t>
  </si>
  <si>
    <t xml:space="preserve">  Наименование</t>
  </si>
  <si>
    <t xml:space="preserve">       Марка</t>
  </si>
  <si>
    <t xml:space="preserve">     Ед.</t>
  </si>
  <si>
    <t>Цена</t>
  </si>
  <si>
    <t xml:space="preserve">    изм.</t>
  </si>
  <si>
    <t xml:space="preserve">      с НДС (руб.)</t>
  </si>
  <si>
    <t>Бетон   фр. 20-40 мм</t>
  </si>
  <si>
    <t>М 100</t>
  </si>
  <si>
    <t>м3</t>
  </si>
  <si>
    <t>Бетон  фр. 5-20 мм</t>
  </si>
  <si>
    <t>Бетон  фр. 20-40 мм</t>
  </si>
  <si>
    <t>М 150</t>
  </si>
  <si>
    <t>М 200</t>
  </si>
  <si>
    <t>М 250</t>
  </si>
  <si>
    <t>М 300</t>
  </si>
  <si>
    <t>М 350</t>
  </si>
  <si>
    <t>М 400</t>
  </si>
  <si>
    <t xml:space="preserve">                             Раствор</t>
  </si>
  <si>
    <t>Раствор</t>
  </si>
  <si>
    <t>М 50</t>
  </si>
  <si>
    <t>М 75</t>
  </si>
  <si>
    <t>Транспортные услуги</t>
  </si>
  <si>
    <t>час</t>
  </si>
  <si>
    <t>26 февраля 2022г.</t>
  </si>
  <si>
    <t xml:space="preserve">          Бетон с противоморозной добавкой</t>
  </si>
  <si>
    <t>Раствор с противоморозной добавкой</t>
  </si>
  <si>
    <t xml:space="preserve">               Плоские плиты перекрытия с = 80 мм</t>
  </si>
  <si>
    <t>ПТ 12,5-8-6</t>
  </si>
  <si>
    <t>ПТ 8-11-9</t>
  </si>
  <si>
    <t>ПТ 8-13-13</t>
  </si>
  <si>
    <t>ПТ 8-16-14</t>
  </si>
  <si>
    <t>ПТ 12,5-11-9</t>
  </si>
  <si>
    <t>ПТ 12,5-13-13</t>
  </si>
  <si>
    <t>ПТ 12,5-16-14</t>
  </si>
  <si>
    <t xml:space="preserve">                         Лестничные ступени, площадки</t>
  </si>
  <si>
    <t>ЛС 11</t>
  </si>
  <si>
    <t>ЛС 12</t>
  </si>
  <si>
    <t>ЛС 12-1</t>
  </si>
  <si>
    <t>ЛС 14</t>
  </si>
  <si>
    <t>ЛС 14-1</t>
  </si>
  <si>
    <t>ЛС 15</t>
  </si>
  <si>
    <t>ЛС 15-1</t>
  </si>
  <si>
    <t xml:space="preserve">                    Прогоны</t>
  </si>
  <si>
    <t>ПРГ 28-1,3-4т</t>
  </si>
  <si>
    <t>ПРГ 32-1,4-4т</t>
  </si>
  <si>
    <t>ПРГ 36-1,4-4т</t>
  </si>
  <si>
    <t>ПРГ 60-2,5-4т</t>
  </si>
  <si>
    <t xml:space="preserve">   Электроопоры L = 9500 мм</t>
  </si>
  <si>
    <t>ЭО 6 а</t>
  </si>
  <si>
    <t xml:space="preserve">   Дорожные плиты</t>
  </si>
  <si>
    <t xml:space="preserve">ПД 3-16 </t>
  </si>
  <si>
    <t>1 П 30-18-30</t>
  </si>
  <si>
    <t>2 П 30-18-30</t>
  </si>
  <si>
    <t xml:space="preserve">   Плиты ограды</t>
  </si>
  <si>
    <t>ПО 1 (3500х3000)</t>
  </si>
  <si>
    <t>ПО 2 (3500х3700)</t>
  </si>
  <si>
    <t>С 1 с/х</t>
  </si>
  <si>
    <t>С3БГ</t>
  </si>
  <si>
    <t>С3Б</t>
  </si>
  <si>
    <t>СО-1</t>
  </si>
  <si>
    <t>(эл.огражд.)</t>
  </si>
  <si>
    <t xml:space="preserve">              Фундаментный стеновой блок    ФБС</t>
  </si>
  <si>
    <t xml:space="preserve">      Маркировка</t>
  </si>
  <si>
    <t xml:space="preserve">  Размеры,  мм</t>
  </si>
  <si>
    <t>изд.</t>
  </si>
  <si>
    <t>тн</t>
  </si>
  <si>
    <t>с НДС</t>
  </si>
  <si>
    <t>ФБС 9-3-6т</t>
  </si>
  <si>
    <t>ФБС 9-4-6т</t>
  </si>
  <si>
    <t>ФБС 9-5-6т</t>
  </si>
  <si>
    <t>ФБС 9-6-6т</t>
  </si>
  <si>
    <t>ФБС 12-3-6т</t>
  </si>
  <si>
    <t xml:space="preserve">ФБС 12-4-6т </t>
  </si>
  <si>
    <t>ФБС 12-5-6т</t>
  </si>
  <si>
    <t>ФБС 12-6-6т</t>
  </si>
  <si>
    <t xml:space="preserve">ФБС 24-3-6т </t>
  </si>
  <si>
    <t xml:space="preserve">ФБС 24-4-6т </t>
  </si>
  <si>
    <t>ФБС 24-5-6т</t>
  </si>
  <si>
    <t>ФБС 24-6-6т</t>
  </si>
  <si>
    <t xml:space="preserve">         Сваи</t>
  </si>
  <si>
    <t>Размеры, мм</t>
  </si>
  <si>
    <t>Объем</t>
  </si>
  <si>
    <t>А</t>
  </si>
  <si>
    <t>В</t>
  </si>
  <si>
    <t>С</t>
  </si>
  <si>
    <t>изм.</t>
  </si>
  <si>
    <t>C 40-30-3</t>
  </si>
  <si>
    <t>С 40-30-8</t>
  </si>
  <si>
    <t>C 50-30-4</t>
  </si>
  <si>
    <t>C 60-30-6</t>
  </si>
  <si>
    <t xml:space="preserve">С 60-30-8                 </t>
  </si>
  <si>
    <t>С 60-30-8у</t>
  </si>
  <si>
    <t>С 70-30-6</t>
  </si>
  <si>
    <t>С 70-30-6у</t>
  </si>
  <si>
    <t>C 70-30-8</t>
  </si>
  <si>
    <t>С 70-30-8у</t>
  </si>
  <si>
    <t>С 80-30-6</t>
  </si>
  <si>
    <t>С 80-30-6у</t>
  </si>
  <si>
    <t>С 80-30-8</t>
  </si>
  <si>
    <t>С 80-30-8у</t>
  </si>
  <si>
    <t>С 80-30-11у</t>
  </si>
  <si>
    <t>С 90-30-6</t>
  </si>
  <si>
    <t>С 90-30-6у</t>
  </si>
  <si>
    <t>C 90-30-8</t>
  </si>
  <si>
    <t>С 90-30-8у</t>
  </si>
  <si>
    <t>С 90-30-11у</t>
  </si>
  <si>
    <t>С 100-30-6</t>
  </si>
  <si>
    <t>С 100-30-6у</t>
  </si>
  <si>
    <t>С 100-30-8</t>
  </si>
  <si>
    <t>С 100-30-8у</t>
  </si>
  <si>
    <t>С 110-30-8</t>
  </si>
  <si>
    <t>С 110-30-8у</t>
  </si>
  <si>
    <t>С 110-30-9</t>
  </si>
  <si>
    <t>С 110-30-11</t>
  </si>
  <si>
    <t>С 120-30-8</t>
  </si>
  <si>
    <t>С 120-30-8у</t>
  </si>
  <si>
    <t>С 120-30-9</t>
  </si>
  <si>
    <t>С 120-30-9у</t>
  </si>
  <si>
    <t>С 60-35-8у</t>
  </si>
  <si>
    <t>С 70-35-8у</t>
  </si>
  <si>
    <t>С 80-35-8у</t>
  </si>
  <si>
    <t>С 90-35-8у</t>
  </si>
  <si>
    <t>С 100-35-8</t>
  </si>
  <si>
    <t>С 110-35-8</t>
  </si>
  <si>
    <t>С 120-35-8</t>
  </si>
  <si>
    <t>С 120-35-8у</t>
  </si>
  <si>
    <t>С 130-35-8</t>
  </si>
  <si>
    <t xml:space="preserve">       Бордюры</t>
  </si>
  <si>
    <t>БР 100-30/15</t>
  </si>
  <si>
    <t>БР 100-30/18</t>
  </si>
  <si>
    <t>БР 300-30/15</t>
  </si>
  <si>
    <t>Продукция   цеха  ДОЦ</t>
  </si>
  <si>
    <t>Дрова</t>
  </si>
  <si>
    <t>Опилки</t>
  </si>
  <si>
    <t>Ручки  на  лопату d=31 мм</t>
  </si>
  <si>
    <t>Ручки на  тяпку  и  метлу d=25 мм</t>
  </si>
  <si>
    <t>Ручка  для  косы</t>
  </si>
  <si>
    <t>Швабра</t>
  </si>
  <si>
    <t>Топорище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</si>
</sst>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General"/>
    <numFmt numFmtId="167" formatCode="0"/>
    <numFmt numFmtId="168" formatCode="0.000"/>
    <numFmt numFmtId="169" formatCode="0%"/>
    <numFmt numFmtId="170" formatCode="dd/mmm"/>
    <numFmt numFmtId="171" formatCode="0.00"/>
  </numFmts>
  <fonts count="2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4"/>
      <color indexed="8"/>
      <name val="Arial Cyr"/>
      <family val="2"/>
    </font>
    <font>
      <b/>
      <i/>
      <sz val="14"/>
      <color indexed="10"/>
      <name val="Arial Cyr"/>
      <family val="2"/>
    </font>
    <font>
      <b/>
      <i/>
      <u val="single"/>
      <sz val="14"/>
      <color indexed="10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9"/>
      <name val="Arial"/>
      <family val="2"/>
    </font>
    <font>
      <b/>
      <sz val="11"/>
      <name val="Arial Cyr"/>
      <family val="2"/>
    </font>
    <font>
      <b/>
      <i/>
      <sz val="16"/>
      <color indexed="10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i/>
      <sz val="12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sz val="16"/>
      <color indexed="10"/>
      <name val="Arial Cyr"/>
      <family val="2"/>
    </font>
    <font>
      <sz val="12"/>
      <color indexed="10"/>
      <name val="Arial Cyr"/>
      <family val="2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4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8" fillId="0" borderId="4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9" fillId="0" borderId="6" xfId="0" applyFont="1" applyFill="1" applyBorder="1" applyAlignment="1">
      <alignment/>
    </xf>
    <xf numFmtId="164" fontId="9" fillId="0" borderId="7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9" fillId="0" borderId="9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10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center"/>
    </xf>
    <xf numFmtId="164" fontId="11" fillId="0" borderId="10" xfId="0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center" wrapText="1" shrinkToFit="1"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10" fillId="0" borderId="5" xfId="0" applyFont="1" applyFill="1" applyBorder="1" applyAlignment="1">
      <alignment/>
    </xf>
    <xf numFmtId="164" fontId="10" fillId="0" borderId="13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4" fontId="10" fillId="0" borderId="11" xfId="0" applyFont="1" applyFill="1" applyBorder="1" applyAlignment="1">
      <alignment horizontal="center"/>
    </xf>
    <xf numFmtId="164" fontId="10" fillId="0" borderId="14" xfId="0" applyFont="1" applyFill="1" applyBorder="1" applyAlignment="1">
      <alignment horizontal="center"/>
    </xf>
    <xf numFmtId="164" fontId="10" fillId="0" borderId="15" xfId="0" applyFont="1" applyFill="1" applyBorder="1" applyAlignment="1">
      <alignment horizontal="center"/>
    </xf>
    <xf numFmtId="164" fontId="11" fillId="0" borderId="14" xfId="0" applyFont="1" applyFill="1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4" xfId="0" applyFont="1" applyFill="1" applyBorder="1" applyAlignment="1">
      <alignment horizontal="left" indent="1"/>
    </xf>
    <xf numFmtId="164" fontId="9" fillId="0" borderId="13" xfId="0" applyFont="1" applyFill="1" applyBorder="1" applyAlignment="1">
      <alignment horizontal="center"/>
    </xf>
    <xf numFmtId="164" fontId="9" fillId="0" borderId="14" xfId="0" applyFont="1" applyFill="1" applyBorder="1" applyAlignment="1">
      <alignment horizontal="center"/>
    </xf>
    <xf numFmtId="164" fontId="9" fillId="0" borderId="12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9" fillId="0" borderId="9" xfId="0" applyFont="1" applyFill="1" applyBorder="1" applyAlignment="1">
      <alignment horizontal="left" indent="1"/>
    </xf>
    <xf numFmtId="164" fontId="9" fillId="0" borderId="16" xfId="0" applyFont="1" applyFill="1" applyBorder="1" applyAlignment="1">
      <alignment horizontal="left" indent="1"/>
    </xf>
    <xf numFmtId="164" fontId="9" fillId="0" borderId="17" xfId="0" applyFont="1" applyFill="1" applyBorder="1" applyAlignment="1">
      <alignment horizontal="center"/>
    </xf>
    <xf numFmtId="164" fontId="9" fillId="0" borderId="16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9" fillId="0" borderId="3" xfId="0" applyFont="1" applyFill="1" applyBorder="1" applyAlignment="1">
      <alignment horizontal="left" indent="1"/>
    </xf>
    <xf numFmtId="164" fontId="9" fillId="0" borderId="5" xfId="0" applyFont="1" applyFill="1" applyBorder="1" applyAlignment="1">
      <alignment horizontal="left" indent="1"/>
    </xf>
    <xf numFmtId="164" fontId="9" fillId="0" borderId="5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9" fillId="0" borderId="13" xfId="0" applyFont="1" applyFill="1" applyBorder="1" applyAlignment="1">
      <alignment horizontal="left" indent="1"/>
    </xf>
    <xf numFmtId="164" fontId="9" fillId="0" borderId="3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4" fontId="9" fillId="0" borderId="11" xfId="0" applyFont="1" applyFill="1" applyBorder="1" applyAlignment="1">
      <alignment horizontal="left" indent="1"/>
    </xf>
    <xf numFmtId="164" fontId="9" fillId="0" borderId="12" xfId="0" applyFont="1" applyFill="1" applyBorder="1" applyAlignment="1">
      <alignment horizontal="left" indent="1"/>
    </xf>
    <xf numFmtId="164" fontId="9" fillId="0" borderId="15" xfId="0" applyFont="1" applyFill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11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4" fontId="6" fillId="0" borderId="13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5" xfId="0" applyFont="1" applyFill="1" applyBorder="1" applyAlignment="1">
      <alignment/>
    </xf>
    <xf numFmtId="164" fontId="9" fillId="0" borderId="13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4" fillId="0" borderId="13" xfId="0" applyFont="1" applyFill="1" applyBorder="1" applyAlignment="1">
      <alignment horizontal="center"/>
    </xf>
    <xf numFmtId="164" fontId="10" fillId="0" borderId="4" xfId="0" applyFont="1" applyFill="1" applyBorder="1" applyAlignment="1">
      <alignment/>
    </xf>
    <xf numFmtId="164" fontId="15" fillId="0" borderId="6" xfId="0" applyFont="1" applyFill="1" applyBorder="1" applyAlignment="1">
      <alignment/>
    </xf>
    <xf numFmtId="164" fontId="15" fillId="0" borderId="7" xfId="0" applyFont="1" applyFill="1" applyBorder="1" applyAlignment="1">
      <alignment/>
    </xf>
    <xf numFmtId="164" fontId="10" fillId="0" borderId="13" xfId="0" applyFont="1" applyFill="1" applyBorder="1" applyAlignment="1">
      <alignment horizontal="center"/>
    </xf>
    <xf numFmtId="164" fontId="15" fillId="0" borderId="9" xfId="0" applyFont="1" applyFill="1" applyBorder="1" applyAlignment="1">
      <alignment/>
    </xf>
    <xf numFmtId="164" fontId="15" fillId="0" borderId="16" xfId="0" applyFont="1" applyFill="1" applyBorder="1" applyAlignment="1">
      <alignment/>
    </xf>
    <xf numFmtId="164" fontId="9" fillId="0" borderId="10" xfId="0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4" fontId="9" fillId="0" borderId="5" xfId="0" applyFont="1" applyFill="1" applyBorder="1" applyAlignment="1">
      <alignment/>
    </xf>
    <xf numFmtId="164" fontId="9" fillId="0" borderId="11" xfId="0" applyFont="1" applyFill="1" applyBorder="1" applyAlignment="1">
      <alignment horizontal="center"/>
    </xf>
    <xf numFmtId="164" fontId="9" fillId="0" borderId="7" xfId="0" applyFont="1" applyFill="1" applyBorder="1" applyAlignment="1">
      <alignment/>
    </xf>
    <xf numFmtId="167" fontId="4" fillId="0" borderId="17" xfId="0" applyNumberFormat="1" applyFont="1" applyFill="1" applyBorder="1" applyAlignment="1">
      <alignment horizontal="center"/>
    </xf>
    <xf numFmtId="164" fontId="7" fillId="0" borderId="13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15" xfId="0" applyFont="1" applyFill="1" applyBorder="1" applyAlignment="1">
      <alignment/>
    </xf>
    <xf numFmtId="164" fontId="15" fillId="0" borderId="13" xfId="0" applyFont="1" applyFill="1" applyBorder="1" applyAlignment="1">
      <alignment horizontal="center"/>
    </xf>
    <xf numFmtId="164" fontId="15" fillId="0" borderId="17" xfId="0" applyFont="1" applyFill="1" applyBorder="1" applyAlignment="1">
      <alignment horizontal="center"/>
    </xf>
    <xf numFmtId="168" fontId="9" fillId="0" borderId="3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15" fillId="0" borderId="0" xfId="0" applyFont="1" applyFill="1" applyBorder="1" applyAlignment="1">
      <alignment/>
    </xf>
    <xf numFmtId="164" fontId="15" fillId="0" borderId="18" xfId="0" applyFont="1" applyFill="1" applyBorder="1" applyAlignment="1">
      <alignment/>
    </xf>
    <xf numFmtId="164" fontId="15" fillId="0" borderId="19" xfId="0" applyFont="1" applyFill="1" applyBorder="1" applyAlignment="1">
      <alignment/>
    </xf>
    <xf numFmtId="164" fontId="15" fillId="0" borderId="5" xfId="0" applyFont="1" applyFill="1" applyBorder="1" applyAlignment="1">
      <alignment horizontal="left" indent="1"/>
    </xf>
    <xf numFmtId="164" fontId="9" fillId="0" borderId="6" xfId="0" applyFont="1" applyFill="1" applyBorder="1" applyAlignment="1">
      <alignment horizontal="left" indent="1"/>
    </xf>
    <xf numFmtId="164" fontId="15" fillId="0" borderId="7" xfId="0" applyFont="1" applyFill="1" applyBorder="1" applyAlignment="1">
      <alignment horizontal="left" indent="1"/>
    </xf>
    <xf numFmtId="164" fontId="9" fillId="0" borderId="8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15" fillId="0" borderId="11" xfId="0" applyFont="1" applyFill="1" applyBorder="1" applyAlignment="1">
      <alignment/>
    </xf>
    <xf numFmtId="164" fontId="15" fillId="0" borderId="12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6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center"/>
    </xf>
    <xf numFmtId="164" fontId="19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7" fillId="0" borderId="8" xfId="0" applyFont="1" applyFill="1" applyBorder="1" applyAlignment="1">
      <alignment/>
    </xf>
    <xf numFmtId="164" fontId="19" fillId="0" borderId="8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10" fillId="0" borderId="1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0" fillId="0" borderId="9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9" fontId="21" fillId="0" borderId="11" xfId="0" applyNumberFormat="1" applyFont="1" applyFill="1" applyBorder="1" applyAlignment="1">
      <alignment/>
    </xf>
    <xf numFmtId="169" fontId="21" fillId="0" borderId="15" xfId="0" applyNumberFormat="1" applyFont="1" applyFill="1" applyBorder="1" applyAlignment="1">
      <alignment/>
    </xf>
    <xf numFmtId="169" fontId="21" fillId="0" borderId="4" xfId="0" applyNumberFormat="1" applyFont="1" applyFill="1" applyBorder="1" applyAlignment="1">
      <alignment/>
    </xf>
    <xf numFmtId="169" fontId="21" fillId="0" borderId="13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1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20" xfId="0" applyFont="1" applyFill="1" applyBorder="1" applyAlignment="1">
      <alignment horizontal="left" indent="1"/>
    </xf>
    <xf numFmtId="164" fontId="9" fillId="0" borderId="21" xfId="0" applyFont="1" applyFill="1" applyBorder="1" applyAlignment="1">
      <alignment horizontal="left" indent="1"/>
    </xf>
    <xf numFmtId="164" fontId="9" fillId="3" borderId="13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4" fillId="3" borderId="0" xfId="0" applyFont="1" applyFill="1" applyBorder="1" applyAlignment="1">
      <alignment/>
    </xf>
    <xf numFmtId="164" fontId="9" fillId="0" borderId="7" xfId="0" applyFont="1" applyFill="1" applyBorder="1" applyAlignment="1">
      <alignment horizontal="left" indent="1"/>
    </xf>
    <xf numFmtId="164" fontId="9" fillId="0" borderId="8" xfId="0" applyFont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15" fillId="0" borderId="8" xfId="0" applyFont="1" applyFill="1" applyBorder="1" applyAlignment="1">
      <alignment/>
    </xf>
    <xf numFmtId="164" fontId="10" fillId="0" borderId="6" xfId="0" applyFont="1" applyFill="1" applyBorder="1" applyAlignment="1">
      <alignment horizontal="left" indent="1"/>
    </xf>
    <xf numFmtId="164" fontId="10" fillId="0" borderId="7" xfId="0" applyFont="1" applyFill="1" applyBorder="1" applyAlignment="1">
      <alignment horizontal="left" indent="1"/>
    </xf>
    <xf numFmtId="164" fontId="10" fillId="0" borderId="14" xfId="0" applyFont="1" applyFill="1" applyBorder="1" applyAlignment="1">
      <alignment/>
    </xf>
    <xf numFmtId="165" fontId="4" fillId="0" borderId="13" xfId="0" applyNumberFormat="1" applyFont="1" applyFill="1" applyBorder="1" applyAlignment="1">
      <alignment horizontal="right"/>
    </xf>
    <xf numFmtId="164" fontId="9" fillId="0" borderId="4" xfId="0" applyFont="1" applyFill="1" applyBorder="1" applyAlignment="1">
      <alignment horizontal="left" indent="1"/>
    </xf>
    <xf numFmtId="170" fontId="9" fillId="0" borderId="5" xfId="0" applyNumberFormat="1" applyFont="1" applyFill="1" applyBorder="1" applyAlignment="1">
      <alignment horizontal="left" indent="1"/>
    </xf>
    <xf numFmtId="164" fontId="4" fillId="0" borderId="3" xfId="0" applyFont="1" applyFill="1" applyBorder="1" applyAlignment="1">
      <alignment horizontal="left" indent="1"/>
    </xf>
    <xf numFmtId="164" fontId="4" fillId="0" borderId="5" xfId="0" applyFont="1" applyFill="1" applyBorder="1" applyAlignment="1">
      <alignment horizontal="left" indent="1"/>
    </xf>
    <xf numFmtId="164" fontId="4" fillId="0" borderId="13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22" fillId="0" borderId="3" xfId="0" applyFont="1" applyFill="1" applyBorder="1" applyAlignment="1">
      <alignment/>
    </xf>
    <xf numFmtId="164" fontId="22" fillId="0" borderId="4" xfId="0" applyFont="1" applyFill="1" applyBorder="1" applyAlignment="1">
      <alignment/>
    </xf>
    <xf numFmtId="164" fontId="22" fillId="0" borderId="8" xfId="0" applyFont="1" applyFill="1" applyBorder="1" applyAlignment="1">
      <alignment/>
    </xf>
    <xf numFmtId="164" fontId="23" fillId="0" borderId="8" xfId="0" applyFont="1" applyFill="1" applyBorder="1" applyAlignment="1">
      <alignment/>
    </xf>
    <xf numFmtId="164" fontId="14" fillId="0" borderId="4" xfId="0" applyFont="1" applyFill="1" applyBorder="1" applyAlignment="1">
      <alignment/>
    </xf>
    <xf numFmtId="164" fontId="23" fillId="0" borderId="4" xfId="0" applyFont="1" applyFill="1" applyBorder="1" applyAlignment="1">
      <alignment/>
    </xf>
    <xf numFmtId="164" fontId="22" fillId="0" borderId="5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10" fillId="0" borderId="0" xfId="0" applyFont="1" applyFill="1" applyBorder="1" applyAlignment="1">
      <alignment horizontal="center"/>
    </xf>
    <xf numFmtId="164" fontId="9" fillId="0" borderId="11" xfId="0" applyFont="1" applyFill="1" applyBorder="1" applyAlignment="1">
      <alignment horizontal="left"/>
    </xf>
    <xf numFmtId="164" fontId="9" fillId="0" borderId="16" xfId="0" applyFont="1" applyFill="1" applyBorder="1" applyAlignment="1">
      <alignment horizontal="left"/>
    </xf>
    <xf numFmtId="164" fontId="2" fillId="0" borderId="3" xfId="0" applyFont="1" applyFill="1" applyBorder="1" applyAlignment="1">
      <alignment/>
    </xf>
    <xf numFmtId="167" fontId="4" fillId="0" borderId="5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9" fillId="0" borderId="22" xfId="0" applyFont="1" applyFill="1" applyBorder="1" applyAlignment="1">
      <alignment/>
    </xf>
    <xf numFmtId="164" fontId="9" fillId="0" borderId="23" xfId="0" applyFont="1" applyFill="1" applyBorder="1" applyAlignment="1">
      <alignment/>
    </xf>
    <xf numFmtId="164" fontId="9" fillId="0" borderId="24" xfId="0" applyFont="1" applyFill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4" fontId="2" fillId="0" borderId="22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/>
    </xf>
    <xf numFmtId="164" fontId="15" fillId="0" borderId="26" xfId="0" applyFont="1" applyFill="1" applyBorder="1" applyAlignment="1">
      <alignment/>
    </xf>
    <xf numFmtId="164" fontId="15" fillId="0" borderId="27" xfId="0" applyFont="1" applyFill="1" applyBorder="1" applyAlignment="1">
      <alignment/>
    </xf>
    <xf numFmtId="164" fontId="9" fillId="0" borderId="22" xfId="0" applyFont="1" applyFill="1" applyBorder="1" applyAlignment="1">
      <alignment horizontal="left" vertical="center"/>
    </xf>
    <xf numFmtId="164" fontId="9" fillId="0" borderId="28" xfId="0" applyFont="1" applyFill="1" applyBorder="1" applyAlignment="1">
      <alignment horizontal="center" vertical="center"/>
    </xf>
    <xf numFmtId="164" fontId="14" fillId="0" borderId="29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0" fillId="0" borderId="30" xfId="0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10" fillId="0" borderId="6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4" fontId="9" fillId="0" borderId="15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4" fillId="0" borderId="29" xfId="0" applyFont="1" applyFill="1" applyBorder="1" applyAlignment="1">
      <alignment horizontal="center"/>
    </xf>
    <xf numFmtId="164" fontId="9" fillId="0" borderId="29" xfId="0" applyFont="1" applyFill="1" applyBorder="1" applyAlignment="1">
      <alignment horizontal="center"/>
    </xf>
    <xf numFmtId="164" fontId="4" fillId="0" borderId="13" xfId="0" applyFont="1" applyFill="1" applyBorder="1" applyAlignment="1">
      <alignment horizontal="left" indent="1"/>
    </xf>
    <xf numFmtId="164" fontId="4" fillId="0" borderId="31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indent="1"/>
    </xf>
    <xf numFmtId="164" fontId="4" fillId="0" borderId="8" xfId="0" applyFont="1" applyFill="1" applyBorder="1" applyAlignment="1">
      <alignment horizontal="left" indent="1"/>
    </xf>
    <xf numFmtId="164" fontId="4" fillId="0" borderId="8" xfId="0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wrapText="1"/>
    </xf>
    <xf numFmtId="164" fontId="9" fillId="0" borderId="8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0" xfId="0" applyFont="1" applyFill="1" applyBorder="1" applyAlignment="1">
      <alignment horizontal="left" indent="1"/>
    </xf>
    <xf numFmtId="167" fontId="4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 horizontal="left"/>
    </xf>
    <xf numFmtId="164" fontId="10" fillId="0" borderId="17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71" fontId="7" fillId="0" borderId="13" xfId="0" applyNumberFormat="1" applyFont="1" applyFill="1" applyBorder="1" applyAlignment="1">
      <alignment horizontal="center"/>
    </xf>
    <xf numFmtId="164" fontId="15" fillId="0" borderId="6" xfId="0" applyFont="1" applyFill="1" applyBorder="1" applyAlignment="1">
      <alignment horizontal="center"/>
    </xf>
    <xf numFmtId="164" fontId="15" fillId="0" borderId="8" xfId="0" applyFont="1" applyFill="1" applyBorder="1" applyAlignment="1">
      <alignment horizontal="center"/>
    </xf>
    <xf numFmtId="164" fontId="10" fillId="0" borderId="4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27" fillId="0" borderId="9" xfId="0" applyFont="1" applyFill="1" applyBorder="1" applyAlignment="1">
      <alignment/>
    </xf>
    <xf numFmtId="164" fontId="27" fillId="0" borderId="16" xfId="0" applyFont="1" applyFill="1" applyBorder="1" applyAlignment="1">
      <alignment/>
    </xf>
    <xf numFmtId="164" fontId="2" fillId="0" borderId="5" xfId="0" applyFont="1" applyFill="1" applyBorder="1" applyAlignment="1">
      <alignment horizontal="left" indent="1"/>
    </xf>
    <xf numFmtId="164" fontId="18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15" fillId="0" borderId="13" xfId="0" applyFont="1" applyFill="1" applyBorder="1" applyAlignment="1">
      <alignment/>
    </xf>
    <xf numFmtId="164" fontId="15" fillId="0" borderId="4" xfId="0" applyFont="1" applyFill="1" applyBorder="1" applyAlignment="1">
      <alignment/>
    </xf>
    <xf numFmtId="164" fontId="24" fillId="0" borderId="13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indent="1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1</xdr:col>
      <xdr:colOff>771525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010400"/>
          <a:ext cx="17716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61</xdr:row>
      <xdr:rowOff>219075</xdr:rowOff>
    </xdr:from>
    <xdr:to>
      <xdr:col>1</xdr:col>
      <xdr:colOff>476250</xdr:colOff>
      <xdr:row>69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59400"/>
          <a:ext cx="1476375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54</xdr:row>
      <xdr:rowOff>38100</xdr:rowOff>
    </xdr:from>
    <xdr:to>
      <xdr:col>1</xdr:col>
      <xdr:colOff>333375</xdr:colOff>
      <xdr:row>56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5906750"/>
          <a:ext cx="10191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381000</xdr:colOff>
      <xdr:row>75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20926425"/>
          <a:ext cx="1123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149</xdr:row>
      <xdr:rowOff>180975</xdr:rowOff>
    </xdr:from>
    <xdr:to>
      <xdr:col>1</xdr:col>
      <xdr:colOff>428625</xdr:colOff>
      <xdr:row>159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41052750"/>
          <a:ext cx="1362075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241</xdr:row>
      <xdr:rowOff>85725</xdr:rowOff>
    </xdr:from>
    <xdr:to>
      <xdr:col>1</xdr:col>
      <xdr:colOff>495300</xdr:colOff>
      <xdr:row>244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64817625"/>
          <a:ext cx="1447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375</xdr:row>
      <xdr:rowOff>9525</xdr:rowOff>
    </xdr:from>
    <xdr:to>
      <xdr:col>1</xdr:col>
      <xdr:colOff>219075</xdr:colOff>
      <xdr:row>376</xdr:row>
      <xdr:rowOff>238125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98812350"/>
          <a:ext cx="9334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79</xdr:row>
      <xdr:rowOff>190500</xdr:rowOff>
    </xdr:from>
    <xdr:to>
      <xdr:col>1</xdr:col>
      <xdr:colOff>295275</xdr:colOff>
      <xdr:row>89</xdr:row>
      <xdr:rowOff>257175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2659975"/>
          <a:ext cx="1114425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384</xdr:row>
      <xdr:rowOff>66675</xdr:rowOff>
    </xdr:from>
    <xdr:to>
      <xdr:col>1</xdr:col>
      <xdr:colOff>466725</xdr:colOff>
      <xdr:row>388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00984050"/>
          <a:ext cx="14382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390</xdr:row>
      <xdr:rowOff>28575</xdr:rowOff>
    </xdr:from>
    <xdr:to>
      <xdr:col>1</xdr:col>
      <xdr:colOff>476250</xdr:colOff>
      <xdr:row>394</xdr:row>
      <xdr:rowOff>142875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02565200"/>
          <a:ext cx="14478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398</xdr:row>
      <xdr:rowOff>28575</xdr:rowOff>
    </xdr:from>
    <xdr:to>
      <xdr:col>1</xdr:col>
      <xdr:colOff>495300</xdr:colOff>
      <xdr:row>403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104622600"/>
          <a:ext cx="13811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417</xdr:row>
      <xdr:rowOff>47625</xdr:rowOff>
    </xdr:from>
    <xdr:to>
      <xdr:col>1</xdr:col>
      <xdr:colOff>428625</xdr:colOff>
      <xdr:row>420</xdr:row>
      <xdr:rowOff>247650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10080425"/>
          <a:ext cx="13811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439</xdr:row>
      <xdr:rowOff>0</xdr:rowOff>
    </xdr:from>
    <xdr:to>
      <xdr:col>1</xdr:col>
      <xdr:colOff>476250</xdr:colOff>
      <xdr:row>444</xdr:row>
      <xdr:rowOff>95250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16176425"/>
          <a:ext cx="13811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219075</xdr:rowOff>
    </xdr:to>
    <xdr:sp>
      <xdr:nvSpPr>
        <xdr:cNvPr id="14" name="Rectangle 15"/>
        <xdr:cNvSpPr>
          <a:spLocks/>
        </xdr:cNvSpPr>
      </xdr:nvSpPr>
      <xdr:spPr>
        <a:xfrm>
          <a:off x="4352925" y="18869025"/>
          <a:ext cx="523875" cy="2190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60</xdr:row>
      <xdr:rowOff>257175</xdr:rowOff>
    </xdr:to>
    <xdr:sp>
      <xdr:nvSpPr>
        <xdr:cNvPr id="15" name="Rectangle 16"/>
        <xdr:cNvSpPr>
          <a:spLocks/>
        </xdr:cNvSpPr>
      </xdr:nvSpPr>
      <xdr:spPr>
        <a:xfrm>
          <a:off x="4352925" y="1758315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0</xdr:colOff>
      <xdr:row>62</xdr:row>
      <xdr:rowOff>247650</xdr:rowOff>
    </xdr:to>
    <xdr:sp>
      <xdr:nvSpPr>
        <xdr:cNvPr id="16" name="Rectangle 19"/>
        <xdr:cNvSpPr>
          <a:spLocks/>
        </xdr:cNvSpPr>
      </xdr:nvSpPr>
      <xdr:spPr>
        <a:xfrm>
          <a:off x="4352925" y="18097500"/>
          <a:ext cx="5238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0</xdr:colOff>
      <xdr:row>63</xdr:row>
      <xdr:rowOff>238125</xdr:rowOff>
    </xdr:to>
    <xdr:sp>
      <xdr:nvSpPr>
        <xdr:cNvPr id="17" name="Rectangle 20"/>
        <xdr:cNvSpPr>
          <a:spLocks/>
        </xdr:cNvSpPr>
      </xdr:nvSpPr>
      <xdr:spPr>
        <a:xfrm>
          <a:off x="4352925" y="18354675"/>
          <a:ext cx="523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0</xdr:colOff>
      <xdr:row>64</xdr:row>
      <xdr:rowOff>257175</xdr:rowOff>
    </xdr:to>
    <xdr:sp>
      <xdr:nvSpPr>
        <xdr:cNvPr id="18" name="Rectangle 21"/>
        <xdr:cNvSpPr>
          <a:spLocks/>
        </xdr:cNvSpPr>
      </xdr:nvSpPr>
      <xdr:spPr>
        <a:xfrm>
          <a:off x="4352925" y="1861185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219075</xdr:rowOff>
    </xdr:to>
    <xdr:sp>
      <xdr:nvSpPr>
        <xdr:cNvPr id="19" name="Rectangle 22"/>
        <xdr:cNvSpPr>
          <a:spLocks/>
        </xdr:cNvSpPr>
      </xdr:nvSpPr>
      <xdr:spPr>
        <a:xfrm>
          <a:off x="4352925" y="18869025"/>
          <a:ext cx="523875" cy="2190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66</xdr:row>
      <xdr:rowOff>257175</xdr:rowOff>
    </xdr:to>
    <xdr:sp>
      <xdr:nvSpPr>
        <xdr:cNvPr id="20" name="Rectangle 24"/>
        <xdr:cNvSpPr>
          <a:spLocks/>
        </xdr:cNvSpPr>
      </xdr:nvSpPr>
      <xdr:spPr>
        <a:xfrm>
          <a:off x="4352925" y="1912620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71</xdr:row>
      <xdr:rowOff>257175</xdr:rowOff>
    </xdr:to>
    <xdr:sp>
      <xdr:nvSpPr>
        <xdr:cNvPr id="21" name="Rectangle 25"/>
        <xdr:cNvSpPr>
          <a:spLocks/>
        </xdr:cNvSpPr>
      </xdr:nvSpPr>
      <xdr:spPr>
        <a:xfrm>
          <a:off x="4352925" y="20412075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85725</xdr:rowOff>
    </xdr:from>
    <xdr:to>
      <xdr:col>11</xdr:col>
      <xdr:colOff>47625</xdr:colOff>
      <xdr:row>75</xdr:row>
      <xdr:rowOff>95250</xdr:rowOff>
    </xdr:to>
    <xdr:pic>
      <xdr:nvPicPr>
        <xdr:cNvPr id="22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48650" y="2152650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47625</xdr:colOff>
      <xdr:row>374</xdr:row>
      <xdr:rowOff>9525</xdr:rowOff>
    </xdr:to>
    <xdr:pic>
      <xdr:nvPicPr>
        <xdr:cNvPr id="23" name="Picture 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48650" y="9854565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76200</xdr:colOff>
      <xdr:row>374</xdr:row>
      <xdr:rowOff>9525</xdr:rowOff>
    </xdr:to>
    <xdr:pic>
      <xdr:nvPicPr>
        <xdr:cNvPr id="24" name="Picture 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48650" y="985456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245</xdr:row>
      <xdr:rowOff>28575</xdr:rowOff>
    </xdr:from>
    <xdr:to>
      <xdr:col>11</xdr:col>
      <xdr:colOff>76200</xdr:colOff>
      <xdr:row>245</xdr:row>
      <xdr:rowOff>38100</xdr:rowOff>
    </xdr:to>
    <xdr:pic>
      <xdr:nvPicPr>
        <xdr:cNvPr id="25" name="Picture 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48650" y="65789175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26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8650" y="237363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77</xdr:row>
      <xdr:rowOff>85725</xdr:rowOff>
    </xdr:from>
    <xdr:to>
      <xdr:col>11</xdr:col>
      <xdr:colOff>47625</xdr:colOff>
      <xdr:row>77</xdr:row>
      <xdr:rowOff>104775</xdr:rowOff>
    </xdr:to>
    <xdr:pic>
      <xdr:nvPicPr>
        <xdr:cNvPr id="27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48650" y="2204085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159</xdr:row>
      <xdr:rowOff>85725</xdr:rowOff>
    </xdr:from>
    <xdr:to>
      <xdr:col>11</xdr:col>
      <xdr:colOff>47625</xdr:colOff>
      <xdr:row>159</xdr:row>
      <xdr:rowOff>123825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48650" y="43529250"/>
          <a:ext cx="476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47625</xdr:colOff>
      <xdr:row>374</xdr:row>
      <xdr:rowOff>9525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48650" y="9854565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76200</xdr:colOff>
      <xdr:row>374</xdr:row>
      <xdr:rowOff>9525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48650" y="985456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8650" y="237363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394</xdr:row>
      <xdr:rowOff>152400</xdr:rowOff>
    </xdr:from>
    <xdr:to>
      <xdr:col>11</xdr:col>
      <xdr:colOff>47625</xdr:colOff>
      <xdr:row>394</xdr:row>
      <xdr:rowOff>171450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48650" y="10371772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402</xdr:row>
      <xdr:rowOff>161925</xdr:rowOff>
    </xdr:from>
    <xdr:to>
      <xdr:col>11</xdr:col>
      <xdr:colOff>76200</xdr:colOff>
      <xdr:row>402</xdr:row>
      <xdr:rowOff>209550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48650" y="105622725"/>
          <a:ext cx="762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194</xdr:row>
      <xdr:rowOff>85725</xdr:rowOff>
    </xdr:from>
    <xdr:to>
      <xdr:col>11</xdr:col>
      <xdr:colOff>47625</xdr:colOff>
      <xdr:row>194</xdr:row>
      <xdr:rowOff>114300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48650" y="5253037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487</xdr:row>
      <xdr:rowOff>76200</xdr:rowOff>
    </xdr:from>
    <xdr:to>
      <xdr:col>1</xdr:col>
      <xdr:colOff>638175</xdr:colOff>
      <xdr:row>487</xdr:row>
      <xdr:rowOff>695325</xdr:rowOff>
    </xdr:to>
    <xdr:pic>
      <xdr:nvPicPr>
        <xdr:cNvPr id="35" name="Picture 9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128520825"/>
          <a:ext cx="1171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67</xdr:row>
      <xdr:rowOff>0</xdr:rowOff>
    </xdr:from>
    <xdr:to>
      <xdr:col>6</xdr:col>
      <xdr:colOff>0</xdr:colOff>
      <xdr:row>67</xdr:row>
      <xdr:rowOff>238125</xdr:rowOff>
    </xdr:to>
    <xdr:sp>
      <xdr:nvSpPr>
        <xdr:cNvPr id="36" name="Rectangle 104"/>
        <xdr:cNvSpPr>
          <a:spLocks/>
        </xdr:cNvSpPr>
      </xdr:nvSpPr>
      <xdr:spPr>
        <a:xfrm>
          <a:off x="4352925" y="19383375"/>
          <a:ext cx="523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6"/>
  <sheetViews>
    <sheetView tabSelected="1" view="pageBreakPreview" zoomScale="75" zoomScaleNormal="70" zoomScaleSheetLayoutView="75" workbookViewId="0" topLeftCell="A9">
      <selection activeCell="K11" sqref="K11"/>
    </sheetView>
  </sheetViews>
  <sheetFormatPr defaultColWidth="9.00390625" defaultRowHeight="12.75"/>
  <cols>
    <col min="1" max="1" width="13.50390625" style="1" customWidth="1"/>
    <col min="2" max="2" width="11.25390625" style="1" customWidth="1"/>
    <col min="3" max="3" width="8.875" style="1" customWidth="1"/>
    <col min="4" max="4" width="15.50390625" style="1" customWidth="1"/>
    <col min="5" max="5" width="8.00390625" style="1" customWidth="1"/>
    <col min="6" max="6" width="6.875" style="1" customWidth="1"/>
    <col min="7" max="7" width="7.25390625" style="1" customWidth="1"/>
    <col min="8" max="8" width="5.875" style="1" customWidth="1"/>
    <col min="9" max="9" width="9.00390625" style="1" customWidth="1"/>
    <col min="10" max="10" width="8.50390625" style="2" customWidth="1"/>
    <col min="11" max="11" width="13.625" style="3" customWidth="1"/>
    <col min="12" max="12" width="9.00390625" style="4" customWidth="1"/>
  </cols>
  <sheetData>
    <row r="1" spans="5:71" ht="21.75" customHeight="1">
      <c r="E1" s="5"/>
      <c r="F1" s="5"/>
      <c r="G1" s="6" t="s">
        <v>0</v>
      </c>
      <c r="H1" s="6"/>
      <c r="I1" s="5"/>
      <c r="J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5:71" ht="21.75" customHeight="1">
      <c r="E2" s="5"/>
      <c r="G2" s="8" t="s">
        <v>1</v>
      </c>
      <c r="H2" s="8"/>
      <c r="I2" s="8"/>
      <c r="J2" s="8"/>
      <c r="K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5:71" ht="21.75" customHeight="1">
      <c r="E3" s="5"/>
      <c r="G3" s="8" t="s">
        <v>2</v>
      </c>
      <c r="H3" s="8"/>
      <c r="I3" s="8"/>
      <c r="J3" s="8"/>
      <c r="K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5:71" ht="21.75" customHeight="1">
      <c r="E4" s="5"/>
      <c r="F4" s="9"/>
      <c r="G4" s="6"/>
      <c r="H4" s="6"/>
      <c r="I4" s="6"/>
      <c r="J4" s="10" t="s">
        <v>3</v>
      </c>
      <c r="K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s="13" customFormat="1" ht="21.75" customHeight="1">
      <c r="A5" s="5"/>
      <c r="B5" s="5"/>
      <c r="C5" s="5"/>
      <c r="D5" s="5"/>
      <c r="E5" s="5"/>
      <c r="F5" s="9"/>
      <c r="G5" s="9"/>
      <c r="H5" s="9"/>
      <c r="I5" s="9"/>
      <c r="J5" s="12" t="s">
        <v>4</v>
      </c>
      <c r="K5" s="12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6.5">
      <c r="A6" s="14"/>
      <c r="B6" s="14"/>
      <c r="C6" s="14"/>
      <c r="D6" s="14"/>
      <c r="E6" s="9"/>
      <c r="F6" s="9"/>
      <c r="G6" s="9"/>
      <c r="H6" s="9"/>
      <c r="I6" s="9"/>
      <c r="J6" s="15"/>
      <c r="K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21" customFormat="1" ht="29.25" customHeight="1">
      <c r="A7" s="17" t="s">
        <v>5</v>
      </c>
      <c r="B7" s="18" t="s">
        <v>6</v>
      </c>
      <c r="C7" s="19"/>
      <c r="D7" s="19"/>
      <c r="E7" s="19"/>
      <c r="F7" s="19"/>
      <c r="G7" s="19"/>
      <c r="H7" s="19"/>
      <c r="I7" s="19"/>
      <c r="J7" s="18"/>
      <c r="K7" s="20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8" customFormat="1" ht="28.5" customHeight="1">
      <c r="A8" s="22"/>
      <c r="B8" s="23"/>
      <c r="C8" s="24" t="s">
        <v>7</v>
      </c>
      <c r="D8" s="25"/>
      <c r="E8" s="26"/>
      <c r="F8" s="26"/>
      <c r="G8" s="26"/>
      <c r="H8" s="25"/>
      <c r="I8" s="25"/>
      <c r="J8" s="25"/>
      <c r="K8" s="27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28" customFormat="1" ht="51.75" customHeight="1">
      <c r="A9" s="29"/>
      <c r="B9" s="30"/>
      <c r="C9" s="31" t="s">
        <v>8</v>
      </c>
      <c r="D9" s="31"/>
      <c r="E9" s="32" t="s">
        <v>9</v>
      </c>
      <c r="F9" s="32"/>
      <c r="G9" s="32"/>
      <c r="H9" s="33" t="s">
        <v>10</v>
      </c>
      <c r="I9" s="31" t="s">
        <v>11</v>
      </c>
      <c r="J9" s="34" t="s">
        <v>12</v>
      </c>
      <c r="K9" s="35" t="s">
        <v>13</v>
      </c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28" customFormat="1" ht="24.75" customHeight="1">
      <c r="A10" s="29"/>
      <c r="B10" s="30"/>
      <c r="C10" s="37"/>
      <c r="D10" s="38"/>
      <c r="E10" s="39" t="s">
        <v>14</v>
      </c>
      <c r="F10" s="40" t="s">
        <v>15</v>
      </c>
      <c r="G10" s="41" t="s">
        <v>16</v>
      </c>
      <c r="H10" s="42" t="s">
        <v>17</v>
      </c>
      <c r="I10" s="43" t="s">
        <v>18</v>
      </c>
      <c r="J10" s="44" t="s">
        <v>19</v>
      </c>
      <c r="K10" s="45" t="s">
        <v>20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28" customFormat="1" ht="22.5" customHeight="1">
      <c r="A11" s="29"/>
      <c r="B11" s="46"/>
      <c r="C11" s="47" t="s">
        <v>21</v>
      </c>
      <c r="D11" s="47"/>
      <c r="E11" s="48">
        <v>7180</v>
      </c>
      <c r="F11" s="48">
        <v>1490</v>
      </c>
      <c r="G11" s="48">
        <v>220</v>
      </c>
      <c r="H11" s="49" t="s">
        <v>22</v>
      </c>
      <c r="I11" s="49">
        <v>2.35</v>
      </c>
      <c r="J11" s="50">
        <v>3.35</v>
      </c>
      <c r="K11" s="51">
        <v>24400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28" customFormat="1" ht="22.5" customHeight="1">
      <c r="A12" s="29"/>
      <c r="B12" s="46"/>
      <c r="C12" s="52" t="s">
        <v>23</v>
      </c>
      <c r="D12" s="53"/>
      <c r="E12" s="54">
        <v>6280</v>
      </c>
      <c r="F12" s="54">
        <v>1490</v>
      </c>
      <c r="G12" s="54">
        <v>220</v>
      </c>
      <c r="H12" s="54" t="s">
        <v>22</v>
      </c>
      <c r="I12" s="54">
        <v>2.06</v>
      </c>
      <c r="J12" s="55">
        <v>2.97</v>
      </c>
      <c r="K12" s="56">
        <v>18750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28" customFormat="1" ht="22.5" customHeight="1">
      <c r="A13" s="29"/>
      <c r="B13" s="46"/>
      <c r="C13" s="57" t="s">
        <v>24</v>
      </c>
      <c r="D13" s="58"/>
      <c r="E13" s="48">
        <v>5980</v>
      </c>
      <c r="F13" s="48">
        <v>1490</v>
      </c>
      <c r="G13" s="48">
        <v>220</v>
      </c>
      <c r="H13" s="48" t="s">
        <v>22</v>
      </c>
      <c r="I13" s="48">
        <v>1.96</v>
      </c>
      <c r="J13" s="59">
        <v>2.82</v>
      </c>
      <c r="K13" s="56">
        <v>17950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28" customFormat="1" ht="22.5" customHeight="1">
      <c r="A14" s="29"/>
      <c r="B14" s="46"/>
      <c r="C14" s="57" t="s">
        <v>25</v>
      </c>
      <c r="D14" s="58"/>
      <c r="E14" s="48">
        <v>5680</v>
      </c>
      <c r="F14" s="48">
        <v>1490</v>
      </c>
      <c r="G14" s="48">
        <v>220</v>
      </c>
      <c r="H14" s="48" t="s">
        <v>22</v>
      </c>
      <c r="I14" s="59">
        <v>1.86</v>
      </c>
      <c r="J14" s="59">
        <v>2.68</v>
      </c>
      <c r="K14" s="56">
        <v>16500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28" customFormat="1" ht="22.5" customHeight="1">
      <c r="A15" s="29"/>
      <c r="B15" s="46"/>
      <c r="C15" s="57" t="s">
        <v>26</v>
      </c>
      <c r="D15" s="58"/>
      <c r="E15" s="48">
        <v>5380</v>
      </c>
      <c r="F15" s="48">
        <v>1490</v>
      </c>
      <c r="G15" s="48">
        <v>220</v>
      </c>
      <c r="H15" s="48" t="s">
        <v>22</v>
      </c>
      <c r="I15" s="59">
        <v>1.76</v>
      </c>
      <c r="J15" s="59">
        <v>2.53</v>
      </c>
      <c r="K15" s="56">
        <v>16100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28" customFormat="1" ht="22.5" customHeight="1">
      <c r="A16" s="29"/>
      <c r="B16" s="46"/>
      <c r="C16" s="57" t="s">
        <v>27</v>
      </c>
      <c r="D16" s="58"/>
      <c r="E16" s="48">
        <v>5080</v>
      </c>
      <c r="F16" s="48">
        <v>1490</v>
      </c>
      <c r="G16" s="48">
        <v>220</v>
      </c>
      <c r="H16" s="48" t="s">
        <v>22</v>
      </c>
      <c r="I16" s="59">
        <v>1.67</v>
      </c>
      <c r="J16" s="59">
        <v>2.4</v>
      </c>
      <c r="K16" s="56">
        <v>15200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28" customFormat="1" ht="22.5" customHeight="1">
      <c r="A17" s="29"/>
      <c r="B17" s="46"/>
      <c r="C17" s="57" t="s">
        <v>28</v>
      </c>
      <c r="D17" s="58"/>
      <c r="E17" s="48">
        <v>4780</v>
      </c>
      <c r="F17" s="48">
        <v>1490</v>
      </c>
      <c r="G17" s="48">
        <v>220</v>
      </c>
      <c r="H17" s="48" t="s">
        <v>22</v>
      </c>
      <c r="I17" s="59">
        <v>1.57</v>
      </c>
      <c r="J17" s="59">
        <v>2.26</v>
      </c>
      <c r="K17" s="56">
        <v>14500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28" customFormat="1" ht="22.5" customHeight="1">
      <c r="A18" s="29"/>
      <c r="B18" s="46"/>
      <c r="C18" s="52" t="s">
        <v>29</v>
      </c>
      <c r="D18" s="53"/>
      <c r="E18" s="54">
        <v>4480</v>
      </c>
      <c r="F18" s="54">
        <v>1490</v>
      </c>
      <c r="G18" s="54">
        <v>220</v>
      </c>
      <c r="H18" s="54" t="s">
        <v>22</v>
      </c>
      <c r="I18" s="55">
        <v>1.47</v>
      </c>
      <c r="J18" s="55">
        <v>2.12</v>
      </c>
      <c r="K18" s="56">
        <v>14100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28" customFormat="1" ht="22.5" customHeight="1">
      <c r="A19" s="29"/>
      <c r="B19" s="46"/>
      <c r="C19" s="57" t="s">
        <v>30</v>
      </c>
      <c r="D19" s="58"/>
      <c r="E19" s="48">
        <v>4180</v>
      </c>
      <c r="F19" s="48">
        <v>1490</v>
      </c>
      <c r="G19" s="48">
        <v>220</v>
      </c>
      <c r="H19" s="48" t="s">
        <v>22</v>
      </c>
      <c r="I19" s="59">
        <v>1.37</v>
      </c>
      <c r="J19" s="59">
        <v>1.97</v>
      </c>
      <c r="K19" s="56">
        <v>13150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28" customFormat="1" ht="22.5" customHeight="1">
      <c r="A20" s="29"/>
      <c r="B20" s="46"/>
      <c r="C20" s="52" t="s">
        <v>31</v>
      </c>
      <c r="D20" s="53"/>
      <c r="E20" s="54">
        <v>3580</v>
      </c>
      <c r="F20" s="54">
        <v>1490</v>
      </c>
      <c r="G20" s="54">
        <v>220</v>
      </c>
      <c r="H20" s="54" t="s">
        <v>22</v>
      </c>
      <c r="I20" s="55">
        <v>1.17</v>
      </c>
      <c r="J20" s="55">
        <v>1.68</v>
      </c>
      <c r="K20" s="56">
        <v>10750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28" customFormat="1" ht="22.5" customHeight="1">
      <c r="A21" s="29"/>
      <c r="B21" s="46"/>
      <c r="C21" s="57" t="s">
        <v>32</v>
      </c>
      <c r="D21" s="58"/>
      <c r="E21" s="48">
        <v>2980</v>
      </c>
      <c r="F21" s="48">
        <v>1490</v>
      </c>
      <c r="G21" s="48">
        <v>220</v>
      </c>
      <c r="H21" s="48" t="s">
        <v>22</v>
      </c>
      <c r="I21" s="59">
        <v>0.98</v>
      </c>
      <c r="J21" s="59">
        <v>1.41</v>
      </c>
      <c r="K21" s="56">
        <v>9150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28" customFormat="1" ht="22.5" customHeight="1">
      <c r="A22" s="29"/>
      <c r="B22" s="46"/>
      <c r="C22" s="52" t="s">
        <v>33</v>
      </c>
      <c r="D22" s="53"/>
      <c r="E22" s="54">
        <v>2680</v>
      </c>
      <c r="F22" s="54">
        <v>1490</v>
      </c>
      <c r="G22" s="54">
        <v>220</v>
      </c>
      <c r="H22" s="54" t="s">
        <v>22</v>
      </c>
      <c r="I22" s="55">
        <v>0.88</v>
      </c>
      <c r="J22" s="55">
        <v>1.27</v>
      </c>
      <c r="K22" s="56">
        <v>8350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28" customFormat="1" ht="22.5" customHeight="1">
      <c r="A23" s="29"/>
      <c r="B23" s="46"/>
      <c r="C23" s="57" t="s">
        <v>34</v>
      </c>
      <c r="D23" s="58"/>
      <c r="E23" s="48">
        <v>2380</v>
      </c>
      <c r="F23" s="48">
        <v>1490</v>
      </c>
      <c r="G23" s="48">
        <v>220</v>
      </c>
      <c r="H23" s="48" t="s">
        <v>22</v>
      </c>
      <c r="I23" s="59">
        <v>0.78</v>
      </c>
      <c r="J23" s="59">
        <v>1.12</v>
      </c>
      <c r="K23" s="56">
        <v>7400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28" customFormat="1" ht="15.75" customHeight="1">
      <c r="A24" s="29"/>
      <c r="B24" s="46"/>
      <c r="C24" s="60"/>
      <c r="D24" s="61"/>
      <c r="E24" s="61"/>
      <c r="F24" s="61"/>
      <c r="G24" s="61"/>
      <c r="H24" s="61"/>
      <c r="I24" s="61"/>
      <c r="J24" s="61"/>
      <c r="K24" s="56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28" customFormat="1" ht="22.5" customHeight="1">
      <c r="A25" s="29"/>
      <c r="B25" s="46"/>
      <c r="C25" s="62" t="s">
        <v>35</v>
      </c>
      <c r="D25" s="62"/>
      <c r="E25" s="48">
        <v>7180</v>
      </c>
      <c r="F25" s="48">
        <v>1190</v>
      </c>
      <c r="G25" s="48">
        <v>220</v>
      </c>
      <c r="H25" s="48" t="s">
        <v>22</v>
      </c>
      <c r="I25" s="48">
        <v>1.88</v>
      </c>
      <c r="J25" s="63">
        <v>2.53</v>
      </c>
      <c r="K25" s="64">
        <v>19000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28" customFormat="1" ht="22.5" customHeight="1">
      <c r="A26" s="29"/>
      <c r="B26" s="46"/>
      <c r="C26" s="65" t="s">
        <v>36</v>
      </c>
      <c r="D26" s="66"/>
      <c r="E26" s="49">
        <v>6280</v>
      </c>
      <c r="F26" s="49">
        <v>1190</v>
      </c>
      <c r="G26" s="49">
        <v>220</v>
      </c>
      <c r="H26" s="49" t="s">
        <v>22</v>
      </c>
      <c r="I26" s="50">
        <v>1.64</v>
      </c>
      <c r="J26" s="67">
        <v>2.36</v>
      </c>
      <c r="K26" s="64">
        <v>15400</v>
      </c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28" customFormat="1" ht="22.5" customHeight="1">
      <c r="A27" s="29"/>
      <c r="B27" s="46"/>
      <c r="C27" s="57" t="s">
        <v>37</v>
      </c>
      <c r="D27" s="58"/>
      <c r="E27" s="48">
        <v>5980</v>
      </c>
      <c r="F27" s="48">
        <v>1190</v>
      </c>
      <c r="G27" s="48">
        <v>220</v>
      </c>
      <c r="H27" s="48" t="s">
        <v>22</v>
      </c>
      <c r="I27" s="59">
        <v>1.56</v>
      </c>
      <c r="J27" s="68">
        <v>2.25</v>
      </c>
      <c r="K27" s="64">
        <v>14250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28" customFormat="1" ht="22.5" customHeight="1">
      <c r="A28" s="29"/>
      <c r="B28" s="46"/>
      <c r="C28" s="57" t="s">
        <v>38</v>
      </c>
      <c r="D28" s="58"/>
      <c r="E28" s="48">
        <v>5680</v>
      </c>
      <c r="F28" s="48">
        <v>1190</v>
      </c>
      <c r="G28" s="48">
        <v>220</v>
      </c>
      <c r="H28" s="48" t="s">
        <v>22</v>
      </c>
      <c r="I28" s="59">
        <v>1.49</v>
      </c>
      <c r="J28" s="68">
        <v>2.14</v>
      </c>
      <c r="K28" s="64">
        <v>13350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28" customFormat="1" ht="22.5" customHeight="1">
      <c r="A29" s="29"/>
      <c r="B29" s="46"/>
      <c r="C29" s="57" t="s">
        <v>39</v>
      </c>
      <c r="D29" s="58"/>
      <c r="E29" s="48">
        <v>5380</v>
      </c>
      <c r="F29" s="48">
        <v>1190</v>
      </c>
      <c r="G29" s="48">
        <v>220</v>
      </c>
      <c r="H29" s="48" t="s">
        <v>22</v>
      </c>
      <c r="I29" s="59">
        <v>1.41</v>
      </c>
      <c r="J29" s="68">
        <v>2.03</v>
      </c>
      <c r="K29" s="64">
        <v>12700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28" customFormat="1" ht="22.5" customHeight="1">
      <c r="A30" s="29"/>
      <c r="B30" s="46"/>
      <c r="C30" s="57" t="s">
        <v>40</v>
      </c>
      <c r="D30" s="58"/>
      <c r="E30" s="48">
        <v>5080</v>
      </c>
      <c r="F30" s="48">
        <v>1190</v>
      </c>
      <c r="G30" s="48">
        <v>220</v>
      </c>
      <c r="H30" s="48" t="s">
        <v>22</v>
      </c>
      <c r="I30" s="59">
        <v>1.32</v>
      </c>
      <c r="J30" s="68">
        <v>1.9</v>
      </c>
      <c r="K30" s="64">
        <v>11700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28" customFormat="1" ht="22.5" customHeight="1">
      <c r="A31" s="29"/>
      <c r="B31" s="46"/>
      <c r="C31" s="52" t="s">
        <v>41</v>
      </c>
      <c r="D31" s="53"/>
      <c r="E31" s="54">
        <v>4780</v>
      </c>
      <c r="F31" s="54">
        <v>1190</v>
      </c>
      <c r="G31" s="54">
        <v>220</v>
      </c>
      <c r="H31" s="54" t="s">
        <v>22</v>
      </c>
      <c r="I31" s="55">
        <v>1.25</v>
      </c>
      <c r="J31" s="69">
        <v>1.8</v>
      </c>
      <c r="K31" s="64">
        <v>11350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28" customFormat="1" ht="22.5" customHeight="1">
      <c r="A32" s="29"/>
      <c r="B32" s="46"/>
      <c r="C32" s="57" t="s">
        <v>42</v>
      </c>
      <c r="D32" s="58"/>
      <c r="E32" s="48">
        <v>4480</v>
      </c>
      <c r="F32" s="48">
        <v>1190</v>
      </c>
      <c r="G32" s="48">
        <v>220</v>
      </c>
      <c r="H32" s="48" t="s">
        <v>22</v>
      </c>
      <c r="I32" s="59">
        <v>1.17</v>
      </c>
      <c r="J32" s="68">
        <v>1.68</v>
      </c>
      <c r="K32" s="64">
        <v>11070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28" customFormat="1" ht="22.5" customHeight="1">
      <c r="A33" s="29"/>
      <c r="B33" s="46"/>
      <c r="C33" s="57" t="s">
        <v>43</v>
      </c>
      <c r="D33" s="58"/>
      <c r="E33" s="48">
        <v>4180</v>
      </c>
      <c r="F33" s="48">
        <v>1190</v>
      </c>
      <c r="G33" s="48">
        <v>220</v>
      </c>
      <c r="H33" s="48" t="s">
        <v>22</v>
      </c>
      <c r="I33" s="59">
        <v>1.09</v>
      </c>
      <c r="J33" s="68">
        <v>1.57</v>
      </c>
      <c r="K33" s="64">
        <v>10450</v>
      </c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28" customFormat="1" ht="22.5" customHeight="1">
      <c r="A34" s="29"/>
      <c r="B34" s="46"/>
      <c r="C34" s="52" t="s">
        <v>44</v>
      </c>
      <c r="D34" s="53"/>
      <c r="E34" s="54">
        <v>3580</v>
      </c>
      <c r="F34" s="54">
        <v>1190</v>
      </c>
      <c r="G34" s="54">
        <v>220</v>
      </c>
      <c r="H34" s="54" t="s">
        <v>22</v>
      </c>
      <c r="I34" s="55">
        <v>0.94</v>
      </c>
      <c r="J34" s="69">
        <v>1.35</v>
      </c>
      <c r="K34" s="64">
        <v>9020</v>
      </c>
      <c r="L34" s="4"/>
      <c r="M34" s="2"/>
      <c r="N34" s="2" t="s">
        <v>45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28" customFormat="1" ht="22.5" customHeight="1">
      <c r="A35" s="29"/>
      <c r="B35" s="46"/>
      <c r="C35" s="57" t="s">
        <v>46</v>
      </c>
      <c r="D35" s="58"/>
      <c r="E35" s="48">
        <v>2980</v>
      </c>
      <c r="F35" s="48">
        <v>1190</v>
      </c>
      <c r="G35" s="48">
        <v>220</v>
      </c>
      <c r="H35" s="48" t="s">
        <v>22</v>
      </c>
      <c r="I35" s="59">
        <v>0.78</v>
      </c>
      <c r="J35" s="68">
        <v>1.12</v>
      </c>
      <c r="K35" s="64">
        <v>7550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28" customFormat="1" ht="22.5" customHeight="1">
      <c r="A36" s="29"/>
      <c r="B36" s="46"/>
      <c r="C36" s="52" t="s">
        <v>47</v>
      </c>
      <c r="D36" s="53"/>
      <c r="E36" s="54">
        <v>2680</v>
      </c>
      <c r="F36" s="54">
        <v>1190</v>
      </c>
      <c r="G36" s="54">
        <v>220</v>
      </c>
      <c r="H36" s="54" t="s">
        <v>22</v>
      </c>
      <c r="I36" s="55">
        <v>0.7</v>
      </c>
      <c r="J36" s="69">
        <v>1.01</v>
      </c>
      <c r="K36" s="64">
        <v>6800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28" customFormat="1" ht="22.5" customHeight="1">
      <c r="A37" s="70"/>
      <c r="B37" s="71"/>
      <c r="C37" s="57" t="s">
        <v>48</v>
      </c>
      <c r="D37" s="58"/>
      <c r="E37" s="48">
        <v>2380</v>
      </c>
      <c r="F37" s="48">
        <v>1190</v>
      </c>
      <c r="G37" s="48">
        <v>220</v>
      </c>
      <c r="H37" s="48" t="s">
        <v>22</v>
      </c>
      <c r="I37" s="59">
        <v>0.62</v>
      </c>
      <c r="J37" s="68">
        <v>0.89</v>
      </c>
      <c r="K37" s="64">
        <v>6085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28" customFormat="1" ht="22.5" customHeight="1">
      <c r="A38" s="22"/>
      <c r="B38" s="23"/>
      <c r="C38" s="72" t="s">
        <v>49</v>
      </c>
      <c r="D38" s="72"/>
      <c r="E38" s="72"/>
      <c r="F38" s="72"/>
      <c r="G38" s="72"/>
      <c r="H38" s="72"/>
      <c r="I38" s="72"/>
      <c r="J38" s="72"/>
      <c r="K38" s="72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28" customFormat="1" ht="22.5" customHeight="1">
      <c r="A39" s="29"/>
      <c r="B39" s="46"/>
      <c r="C39" s="73" t="s">
        <v>50</v>
      </c>
      <c r="D39" s="74"/>
      <c r="E39" s="48">
        <v>6280</v>
      </c>
      <c r="F39" s="48">
        <v>1190</v>
      </c>
      <c r="G39" s="48">
        <v>160</v>
      </c>
      <c r="H39" s="48" t="s">
        <v>22</v>
      </c>
      <c r="I39" s="48">
        <v>1.2</v>
      </c>
      <c r="J39" s="48">
        <v>1.65</v>
      </c>
      <c r="K39" s="56">
        <v>10800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28" customFormat="1" ht="22.5" customHeight="1">
      <c r="A40" s="29"/>
      <c r="B40" s="46"/>
      <c r="C40" s="73" t="s">
        <v>51</v>
      </c>
      <c r="D40" s="74"/>
      <c r="E40" s="48">
        <v>5980</v>
      </c>
      <c r="F40" s="48">
        <v>1190</v>
      </c>
      <c r="G40" s="48">
        <v>160</v>
      </c>
      <c r="H40" s="48" t="s">
        <v>22</v>
      </c>
      <c r="I40" s="48">
        <v>1.14</v>
      </c>
      <c r="J40" s="48">
        <v>1.58</v>
      </c>
      <c r="K40" s="56">
        <v>10500</v>
      </c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28" customFormat="1" ht="22.5" customHeight="1">
      <c r="A41" s="29"/>
      <c r="B41" s="46"/>
      <c r="C41" s="73" t="s">
        <v>52</v>
      </c>
      <c r="D41" s="74"/>
      <c r="E41" s="48">
        <v>5680</v>
      </c>
      <c r="F41" s="48">
        <v>1190</v>
      </c>
      <c r="G41" s="48">
        <v>160</v>
      </c>
      <c r="H41" s="48" t="s">
        <v>22</v>
      </c>
      <c r="I41" s="48">
        <v>1.08</v>
      </c>
      <c r="J41" s="48">
        <v>1.5</v>
      </c>
      <c r="K41" s="56">
        <v>9050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28" customFormat="1" ht="22.5" customHeight="1">
      <c r="A42" s="29"/>
      <c r="B42" s="46"/>
      <c r="C42" s="73" t="s">
        <v>53</v>
      </c>
      <c r="D42" s="74"/>
      <c r="E42" s="48">
        <v>5380</v>
      </c>
      <c r="F42" s="48">
        <v>1190</v>
      </c>
      <c r="G42" s="48">
        <v>160</v>
      </c>
      <c r="H42" s="48" t="s">
        <v>22</v>
      </c>
      <c r="I42" s="48">
        <v>1.03</v>
      </c>
      <c r="J42" s="48">
        <v>1.41</v>
      </c>
      <c r="K42" s="56">
        <v>8160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28" customFormat="1" ht="22.5" customHeight="1">
      <c r="A43" s="29"/>
      <c r="B43" s="46"/>
      <c r="C43" s="73" t="s">
        <v>54</v>
      </c>
      <c r="D43" s="74"/>
      <c r="E43" s="48">
        <v>5080</v>
      </c>
      <c r="F43" s="48">
        <v>1190</v>
      </c>
      <c r="G43" s="48">
        <v>160</v>
      </c>
      <c r="H43" s="48" t="s">
        <v>22</v>
      </c>
      <c r="I43" s="48">
        <v>0.97</v>
      </c>
      <c r="J43" s="48">
        <v>1.32</v>
      </c>
      <c r="K43" s="56">
        <v>7670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28" customFormat="1" ht="22.5" customHeight="1">
      <c r="A44" s="29"/>
      <c r="B44" s="46"/>
      <c r="C44" s="73" t="s">
        <v>55</v>
      </c>
      <c r="D44" s="74"/>
      <c r="E44" s="48">
        <v>4780</v>
      </c>
      <c r="F44" s="48">
        <v>1190</v>
      </c>
      <c r="G44" s="48">
        <v>160</v>
      </c>
      <c r="H44" s="48" t="s">
        <v>22</v>
      </c>
      <c r="I44" s="48">
        <v>0.91</v>
      </c>
      <c r="J44" s="48">
        <v>1.25</v>
      </c>
      <c r="K44" s="56">
        <v>7300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28" customFormat="1" ht="22.5" customHeight="1">
      <c r="A45" s="29"/>
      <c r="B45" s="46"/>
      <c r="C45" s="75" t="s">
        <v>56</v>
      </c>
      <c r="D45" s="75"/>
      <c r="E45" s="48">
        <v>4480</v>
      </c>
      <c r="F45" s="48">
        <v>1190</v>
      </c>
      <c r="G45" s="48">
        <v>160</v>
      </c>
      <c r="H45" s="48" t="s">
        <v>22</v>
      </c>
      <c r="I45" s="48">
        <v>0.86</v>
      </c>
      <c r="J45" s="48">
        <v>1.23</v>
      </c>
      <c r="K45" s="56">
        <v>7000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s="28" customFormat="1" ht="22.5" customHeight="1">
      <c r="A46" s="29"/>
      <c r="B46" s="46"/>
      <c r="C46" s="73" t="s">
        <v>57</v>
      </c>
      <c r="D46" s="74"/>
      <c r="E46" s="48">
        <v>4180</v>
      </c>
      <c r="F46" s="48">
        <v>1190</v>
      </c>
      <c r="G46" s="48">
        <v>160</v>
      </c>
      <c r="H46" s="48" t="s">
        <v>22</v>
      </c>
      <c r="I46" s="48">
        <v>0.8</v>
      </c>
      <c r="J46" s="63">
        <v>1.15</v>
      </c>
      <c r="K46" s="56">
        <v>6870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s="28" customFormat="1" ht="22.5" customHeight="1">
      <c r="A47" s="70"/>
      <c r="B47" s="71"/>
      <c r="C47" s="73" t="s">
        <v>58</v>
      </c>
      <c r="D47" s="74"/>
      <c r="E47" s="48">
        <v>3580</v>
      </c>
      <c r="F47" s="48">
        <v>1190</v>
      </c>
      <c r="G47" s="48">
        <v>160</v>
      </c>
      <c r="H47" s="48" t="s">
        <v>22</v>
      </c>
      <c r="I47" s="48">
        <v>0.68</v>
      </c>
      <c r="J47" s="63">
        <v>0.95</v>
      </c>
      <c r="K47" s="64">
        <v>5350</v>
      </c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5:71" ht="21.75" customHeight="1">
      <c r="E48" s="5"/>
      <c r="F48" s="5"/>
      <c r="G48" s="6" t="s">
        <v>0</v>
      </c>
      <c r="H48" s="6"/>
      <c r="I48" s="5"/>
      <c r="J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5:71" ht="21.75" customHeight="1">
      <c r="E49" s="5"/>
      <c r="F49" s="76"/>
      <c r="G49" s="8">
        <f aca="true" t="shared" si="0" ref="G49:G50">G2</f>
        <v>0</v>
      </c>
      <c r="H49" s="8"/>
      <c r="I49" s="8"/>
      <c r="J49" s="8"/>
      <c r="K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5:71" ht="21.75" customHeight="1">
      <c r="E50" s="5"/>
      <c r="F50" s="76"/>
      <c r="G50" s="8">
        <f t="shared" si="0"/>
        <v>0</v>
      </c>
      <c r="H50" s="8"/>
      <c r="I50" s="8"/>
      <c r="J50" s="8"/>
      <c r="K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5:71" ht="21.75" customHeight="1">
      <c r="E51" s="5"/>
      <c r="F51" s="9"/>
      <c r="G51" s="6"/>
      <c r="H51" s="6"/>
      <c r="I51" s="6" t="s">
        <v>59</v>
      </c>
      <c r="J51" s="77">
        <f aca="true" t="shared" si="1" ref="J51:J52">J4</f>
        <v>0</v>
      </c>
      <c r="K51" s="1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13" customFormat="1" ht="21.75" customHeight="1">
      <c r="A52" s="5"/>
      <c r="B52" s="5"/>
      <c r="C52" s="5"/>
      <c r="D52" s="5"/>
      <c r="E52" s="5"/>
      <c r="F52" s="9"/>
      <c r="G52" s="9"/>
      <c r="H52" s="9"/>
      <c r="I52" s="9"/>
      <c r="J52" s="12">
        <f t="shared" si="1"/>
        <v>0</v>
      </c>
      <c r="K52" s="12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3:71" ht="4.5" customHeight="1">
      <c r="C53" s="78"/>
      <c r="D53" s="78"/>
      <c r="E53" s="78"/>
      <c r="F53" s="78"/>
      <c r="G53" s="78"/>
      <c r="H53" s="78"/>
      <c r="I53" s="78"/>
      <c r="J53" s="15"/>
      <c r="K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28" customFormat="1" ht="51" customHeight="1">
      <c r="A54" s="79" t="s">
        <v>60</v>
      </c>
      <c r="B54" s="79"/>
      <c r="C54" s="79"/>
      <c r="D54" s="79"/>
      <c r="E54" s="41" t="s">
        <v>9</v>
      </c>
      <c r="F54" s="80"/>
      <c r="G54" s="39"/>
      <c r="H54" s="33" t="s">
        <v>10</v>
      </c>
      <c r="I54" s="33" t="s">
        <v>11</v>
      </c>
      <c r="J54" s="33" t="s">
        <v>61</v>
      </c>
      <c r="K54" s="35" t="s">
        <v>62</v>
      </c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s="28" customFormat="1" ht="17.25" customHeight="1">
      <c r="A55" s="81"/>
      <c r="B55" s="82"/>
      <c r="C55" s="83" t="s">
        <v>63</v>
      </c>
      <c r="D55" s="83"/>
      <c r="E55" s="83" t="s">
        <v>64</v>
      </c>
      <c r="F55" s="83" t="s">
        <v>65</v>
      </c>
      <c r="G55" s="83" t="s">
        <v>66</v>
      </c>
      <c r="H55" s="42" t="s">
        <v>17</v>
      </c>
      <c r="I55" s="42" t="s">
        <v>18</v>
      </c>
      <c r="J55" s="42" t="s">
        <v>19</v>
      </c>
      <c r="K55" s="43" t="s">
        <v>20</v>
      </c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s="28" customFormat="1" ht="36.75" customHeight="1">
      <c r="A56" s="84"/>
      <c r="B56" s="85"/>
      <c r="C56" s="52" t="s">
        <v>67</v>
      </c>
      <c r="D56" s="46"/>
      <c r="E56" s="69">
        <v>1160</v>
      </c>
      <c r="F56" s="54">
        <v>80</v>
      </c>
      <c r="G56" s="69">
        <v>890</v>
      </c>
      <c r="H56" s="86" t="s">
        <v>22</v>
      </c>
      <c r="I56" s="54">
        <v>0.24</v>
      </c>
      <c r="J56" s="87">
        <v>0.6</v>
      </c>
      <c r="K56" s="88">
        <v>2835</v>
      </c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s="28" customFormat="1" ht="20.25" customHeight="1">
      <c r="A57" s="84"/>
      <c r="B57" s="85"/>
      <c r="C57" s="57" t="s">
        <v>68</v>
      </c>
      <c r="D57" s="89"/>
      <c r="E57" s="68">
        <v>1680</v>
      </c>
      <c r="F57" s="48">
        <v>90</v>
      </c>
      <c r="G57" s="68">
        <v>890</v>
      </c>
      <c r="H57" s="48" t="s">
        <v>22</v>
      </c>
      <c r="I57" s="48">
        <v>0.45</v>
      </c>
      <c r="J57" s="63">
        <v>1.125</v>
      </c>
      <c r="K57" s="56">
        <v>4865</v>
      </c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s="28" customFormat="1" ht="20.25" customHeight="1">
      <c r="A58" s="84"/>
      <c r="B58" s="85"/>
      <c r="C58" s="73" t="s">
        <v>69</v>
      </c>
      <c r="D58" s="74"/>
      <c r="E58" s="67">
        <v>2200</v>
      </c>
      <c r="F58" s="49">
        <v>100</v>
      </c>
      <c r="G58" s="67">
        <v>890</v>
      </c>
      <c r="H58" s="49" t="s">
        <v>22</v>
      </c>
      <c r="I58" s="49">
        <v>0.59</v>
      </c>
      <c r="J58" s="90">
        <v>1.47</v>
      </c>
      <c r="K58" s="64">
        <v>7625</v>
      </c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8" customFormat="1" ht="20.25" customHeight="1">
      <c r="A59" s="84"/>
      <c r="B59" s="85"/>
      <c r="C59" s="73" t="s">
        <v>70</v>
      </c>
      <c r="D59" s="91"/>
      <c r="E59" s="63">
        <v>840</v>
      </c>
      <c r="F59" s="48">
        <v>70</v>
      </c>
      <c r="G59" s="48">
        <v>290</v>
      </c>
      <c r="H59" s="48" t="s">
        <v>22</v>
      </c>
      <c r="I59" s="59">
        <v>0.05</v>
      </c>
      <c r="J59" s="68">
        <v>0.13</v>
      </c>
      <c r="K59" s="64">
        <v>1320</v>
      </c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s="28" customFormat="1" ht="20.25" customHeight="1">
      <c r="A60" s="84"/>
      <c r="B60" s="85"/>
      <c r="C60" s="22"/>
      <c r="D60" s="23"/>
      <c r="E60" s="30"/>
      <c r="F60" s="30"/>
      <c r="G60" s="30"/>
      <c r="H60" s="30"/>
      <c r="I60" s="30"/>
      <c r="J60" s="30"/>
      <c r="K60" s="92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s="28" customFormat="1" ht="20.25" customHeight="1">
      <c r="A61" s="84"/>
      <c r="B61" s="85"/>
      <c r="C61" s="93" t="s">
        <v>71</v>
      </c>
      <c r="D61" s="93"/>
      <c r="E61" s="59" t="s">
        <v>64</v>
      </c>
      <c r="F61" s="94" t="s">
        <v>72</v>
      </c>
      <c r="G61" s="48" t="s">
        <v>66</v>
      </c>
      <c r="H61" s="95"/>
      <c r="I61" s="95"/>
      <c r="J61" s="95"/>
      <c r="K61" s="92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s="28" customFormat="1" ht="20.25" customHeight="1">
      <c r="A62" s="84"/>
      <c r="B62" s="85"/>
      <c r="C62" s="57" t="s">
        <v>73</v>
      </c>
      <c r="D62" s="89"/>
      <c r="E62" s="68">
        <v>1160</v>
      </c>
      <c r="F62" s="96" t="s">
        <v>72</v>
      </c>
      <c r="G62" s="59">
        <v>150</v>
      </c>
      <c r="H62" s="48" t="s">
        <v>22</v>
      </c>
      <c r="I62" s="48">
        <v>0.1</v>
      </c>
      <c r="J62" s="68">
        <v>0.25</v>
      </c>
      <c r="K62" s="56">
        <v>1815</v>
      </c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s="28" customFormat="1" ht="20.25" customHeight="1">
      <c r="A63" s="84"/>
      <c r="B63" s="85"/>
      <c r="C63" s="52" t="s">
        <v>74</v>
      </c>
      <c r="D63" s="46"/>
      <c r="E63" s="69">
        <v>1160</v>
      </c>
      <c r="F63" s="97" t="s">
        <v>72</v>
      </c>
      <c r="G63" s="55">
        <v>150</v>
      </c>
      <c r="H63" s="54" t="s">
        <v>22</v>
      </c>
      <c r="I63" s="69">
        <v>0.1</v>
      </c>
      <c r="J63" s="87">
        <v>0.25</v>
      </c>
      <c r="K63" s="56">
        <v>2485</v>
      </c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s="28" customFormat="1" ht="20.25" customHeight="1">
      <c r="A64" s="84"/>
      <c r="B64" s="85"/>
      <c r="C64" s="57" t="s">
        <v>75</v>
      </c>
      <c r="D64" s="89"/>
      <c r="E64" s="68">
        <v>1680</v>
      </c>
      <c r="F64" s="94" t="s">
        <v>72</v>
      </c>
      <c r="G64" s="59">
        <v>150</v>
      </c>
      <c r="H64" s="48" t="s">
        <v>22</v>
      </c>
      <c r="I64" s="68">
        <v>0.27</v>
      </c>
      <c r="J64" s="63">
        <v>0.675</v>
      </c>
      <c r="K64" s="56">
        <v>5060</v>
      </c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s="28" customFormat="1" ht="20.25" customHeight="1">
      <c r="A65" s="84"/>
      <c r="B65" s="85"/>
      <c r="C65" s="52" t="s">
        <v>76</v>
      </c>
      <c r="D65" s="46"/>
      <c r="E65" s="69">
        <v>1680</v>
      </c>
      <c r="F65" s="94" t="s">
        <v>72</v>
      </c>
      <c r="G65" s="55">
        <v>150</v>
      </c>
      <c r="H65" s="54" t="s">
        <v>22</v>
      </c>
      <c r="I65" s="69">
        <v>0.27</v>
      </c>
      <c r="J65" s="87">
        <v>0.675</v>
      </c>
      <c r="K65" s="56">
        <v>6470</v>
      </c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s="28" customFormat="1" ht="20.25" customHeight="1">
      <c r="A66" s="84"/>
      <c r="B66" s="85"/>
      <c r="C66" s="57" t="s">
        <v>77</v>
      </c>
      <c r="D66" s="89"/>
      <c r="E66" s="68">
        <v>2200</v>
      </c>
      <c r="F66" s="94" t="s">
        <v>72</v>
      </c>
      <c r="G66" s="59">
        <v>150</v>
      </c>
      <c r="H66" s="48" t="s">
        <v>22</v>
      </c>
      <c r="I66" s="63">
        <v>0.51</v>
      </c>
      <c r="J66" s="98">
        <v>1.275</v>
      </c>
      <c r="K66" s="56">
        <v>9110</v>
      </c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s="28" customFormat="1" ht="20.25" customHeight="1">
      <c r="A67" s="84"/>
      <c r="B67" s="85"/>
      <c r="C67" s="65" t="s">
        <v>78</v>
      </c>
      <c r="D67" s="71"/>
      <c r="E67" s="67">
        <v>2200</v>
      </c>
      <c r="F67" s="96" t="s">
        <v>72</v>
      </c>
      <c r="G67" s="48">
        <v>150</v>
      </c>
      <c r="H67" s="49" t="s">
        <v>22</v>
      </c>
      <c r="I67" s="49">
        <v>0.51</v>
      </c>
      <c r="J67" s="67">
        <v>1.275</v>
      </c>
      <c r="K67" s="64">
        <v>13070</v>
      </c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s="28" customFormat="1" ht="20.25" customHeight="1">
      <c r="A68" s="84"/>
      <c r="B68" s="85"/>
      <c r="C68" s="65" t="s">
        <v>79</v>
      </c>
      <c r="D68" s="71"/>
      <c r="E68" s="67">
        <v>840</v>
      </c>
      <c r="F68" s="96" t="s">
        <v>72</v>
      </c>
      <c r="G68" s="48">
        <v>70</v>
      </c>
      <c r="H68" s="48" t="s">
        <v>22</v>
      </c>
      <c r="I68" s="67">
        <v>0.02</v>
      </c>
      <c r="J68" s="48">
        <v>0.05</v>
      </c>
      <c r="K68" s="64">
        <v>660</v>
      </c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s="28" customFormat="1" ht="20.25" customHeight="1">
      <c r="A69" s="84"/>
      <c r="B69" s="85"/>
      <c r="C69" s="93" t="s">
        <v>80</v>
      </c>
      <c r="D69" s="93"/>
      <c r="E69" s="59" t="s">
        <v>64</v>
      </c>
      <c r="F69" s="96" t="s">
        <v>72</v>
      </c>
      <c r="G69" s="69"/>
      <c r="H69" s="68"/>
      <c r="I69" s="68"/>
      <c r="J69" s="68"/>
      <c r="K69" s="88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s="28" customFormat="1" ht="20.25" customHeight="1">
      <c r="A70" s="84"/>
      <c r="B70" s="85"/>
      <c r="C70" s="52" t="s">
        <v>81</v>
      </c>
      <c r="D70" s="46"/>
      <c r="E70" s="69">
        <v>1500</v>
      </c>
      <c r="F70" s="97" t="s">
        <v>72</v>
      </c>
      <c r="G70" s="48">
        <v>100</v>
      </c>
      <c r="H70" s="86" t="s">
        <v>22</v>
      </c>
      <c r="I70" s="86">
        <v>0.18</v>
      </c>
      <c r="J70" s="69">
        <v>0.45</v>
      </c>
      <c r="K70" s="56">
        <v>3170</v>
      </c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s="28" customFormat="1" ht="20.25" customHeight="1">
      <c r="A71" s="84"/>
      <c r="B71" s="85"/>
      <c r="C71" s="57" t="s">
        <v>82</v>
      </c>
      <c r="D71" s="89"/>
      <c r="E71" s="68">
        <v>2000</v>
      </c>
      <c r="F71" s="96" t="s">
        <v>72</v>
      </c>
      <c r="G71" s="48">
        <v>120</v>
      </c>
      <c r="H71" s="48" t="s">
        <v>22</v>
      </c>
      <c r="I71" s="48">
        <v>0.38</v>
      </c>
      <c r="J71" s="68">
        <v>0.95</v>
      </c>
      <c r="K71" s="56">
        <v>7130</v>
      </c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s="28" customFormat="1" ht="20.25" customHeight="1">
      <c r="A72" s="84"/>
      <c r="B72" s="85"/>
      <c r="C72" s="57" t="s">
        <v>83</v>
      </c>
      <c r="D72" s="89"/>
      <c r="E72" s="68">
        <v>2500</v>
      </c>
      <c r="F72" s="94" t="s">
        <v>72</v>
      </c>
      <c r="G72" s="48">
        <v>120</v>
      </c>
      <c r="H72" s="48" t="s">
        <v>22</v>
      </c>
      <c r="I72" s="48">
        <v>0.59</v>
      </c>
      <c r="J72" s="68">
        <v>1.475</v>
      </c>
      <c r="K72" s="56">
        <v>13070</v>
      </c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s="99" customFormat="1" ht="20.25" customHeight="1">
      <c r="A73" s="81"/>
      <c r="B73" s="82"/>
      <c r="C73" s="93" t="s">
        <v>84</v>
      </c>
      <c r="D73" s="93"/>
      <c r="E73" s="68" t="s">
        <v>64</v>
      </c>
      <c r="F73" s="48" t="s">
        <v>65</v>
      </c>
      <c r="G73" s="48" t="s">
        <v>66</v>
      </c>
      <c r="H73" s="60"/>
      <c r="I73" s="61"/>
      <c r="J73" s="61"/>
      <c r="K73" s="56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s="99" customFormat="1" ht="20.25" customHeight="1">
      <c r="A74" s="84"/>
      <c r="B74" s="85"/>
      <c r="C74" s="57" t="s">
        <v>85</v>
      </c>
      <c r="D74" s="58"/>
      <c r="E74" s="68">
        <v>3000</v>
      </c>
      <c r="F74" s="48">
        <v>570</v>
      </c>
      <c r="G74" s="48">
        <v>360</v>
      </c>
      <c r="H74" s="63" t="s">
        <v>22</v>
      </c>
      <c r="I74" s="63">
        <v>0.19</v>
      </c>
      <c r="J74" s="63">
        <v>0.475</v>
      </c>
      <c r="K74" s="64">
        <v>3105</v>
      </c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s="99" customFormat="1" ht="20.25" customHeight="1">
      <c r="A75" s="84"/>
      <c r="B75" s="85"/>
      <c r="C75" s="52" t="s">
        <v>86</v>
      </c>
      <c r="D75" s="53"/>
      <c r="E75" s="69">
        <v>3000</v>
      </c>
      <c r="F75" s="49">
        <v>570</v>
      </c>
      <c r="G75" s="54">
        <v>360</v>
      </c>
      <c r="H75" s="87" t="s">
        <v>22</v>
      </c>
      <c r="I75" s="87">
        <v>0.19</v>
      </c>
      <c r="J75" s="87">
        <v>0.475</v>
      </c>
      <c r="K75" s="64">
        <v>3530</v>
      </c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s="99" customFormat="1" ht="20.25" customHeight="1">
      <c r="A76" s="84"/>
      <c r="B76" s="85"/>
      <c r="C76" s="57" t="s">
        <v>87</v>
      </c>
      <c r="D76" s="58"/>
      <c r="E76" s="68">
        <v>3000</v>
      </c>
      <c r="F76" s="48">
        <v>780</v>
      </c>
      <c r="G76" s="48">
        <v>530</v>
      </c>
      <c r="H76" s="63" t="s">
        <v>22</v>
      </c>
      <c r="I76" s="63">
        <v>0.36</v>
      </c>
      <c r="J76" s="63">
        <v>0.9</v>
      </c>
      <c r="K76" s="64">
        <v>5715</v>
      </c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s="99" customFormat="1" ht="20.25" customHeight="1">
      <c r="A77" s="84"/>
      <c r="B77" s="85"/>
      <c r="C77" s="62" t="s">
        <v>88</v>
      </c>
      <c r="D77" s="62"/>
      <c r="E77" s="68">
        <v>3000</v>
      </c>
      <c r="F77" s="48">
        <v>780</v>
      </c>
      <c r="G77" s="48">
        <v>680</v>
      </c>
      <c r="H77" s="63" t="s">
        <v>22</v>
      </c>
      <c r="I77" s="63">
        <v>0.44</v>
      </c>
      <c r="J77" s="63">
        <v>1.1</v>
      </c>
      <c r="K77" s="64">
        <v>6925</v>
      </c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s="99" customFormat="1" ht="20.25" customHeight="1">
      <c r="A78" s="84"/>
      <c r="B78" s="85"/>
      <c r="C78" s="57" t="s">
        <v>89</v>
      </c>
      <c r="D78" s="58"/>
      <c r="E78" s="68">
        <v>3000</v>
      </c>
      <c r="F78" s="48">
        <v>1160</v>
      </c>
      <c r="G78" s="48">
        <v>530</v>
      </c>
      <c r="H78" s="63" t="s">
        <v>22</v>
      </c>
      <c r="I78" s="63">
        <v>0.45</v>
      </c>
      <c r="J78" s="63">
        <v>1.125</v>
      </c>
      <c r="K78" s="64">
        <v>10075</v>
      </c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s="99" customFormat="1" ht="20.25" customHeight="1">
      <c r="A79" s="84"/>
      <c r="B79" s="85"/>
      <c r="C79" s="62" t="s">
        <v>90</v>
      </c>
      <c r="D79" s="62"/>
      <c r="E79" s="68">
        <v>3000</v>
      </c>
      <c r="F79" s="48">
        <v>1160</v>
      </c>
      <c r="G79" s="48">
        <v>1310</v>
      </c>
      <c r="H79" s="63" t="s">
        <v>22</v>
      </c>
      <c r="I79" s="63">
        <v>1.02</v>
      </c>
      <c r="J79" s="63">
        <v>2.55</v>
      </c>
      <c r="K79" s="64">
        <v>20260</v>
      </c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s="99" customFormat="1" ht="20.25" customHeight="1">
      <c r="A80" s="84"/>
      <c r="B80" s="85"/>
      <c r="C80" s="57" t="s">
        <v>91</v>
      </c>
      <c r="D80" s="58"/>
      <c r="E80" s="68">
        <v>3000</v>
      </c>
      <c r="F80" s="48">
        <v>1480</v>
      </c>
      <c r="G80" s="48">
        <v>700</v>
      </c>
      <c r="H80" s="63" t="s">
        <v>22</v>
      </c>
      <c r="I80" s="63">
        <v>0.72</v>
      </c>
      <c r="J80" s="63">
        <v>1.8</v>
      </c>
      <c r="K80" s="64">
        <v>19880</v>
      </c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s="99" customFormat="1" ht="20.25" customHeight="1">
      <c r="A81" s="84"/>
      <c r="B81" s="85"/>
      <c r="C81" s="62" t="s">
        <v>92</v>
      </c>
      <c r="D81" s="62"/>
      <c r="E81" s="48">
        <v>3000</v>
      </c>
      <c r="F81" s="69">
        <v>2460</v>
      </c>
      <c r="G81" s="48">
        <v>740</v>
      </c>
      <c r="H81" s="69" t="s">
        <v>22</v>
      </c>
      <c r="I81" s="48">
        <v>1.42</v>
      </c>
      <c r="J81" s="69">
        <v>3.55</v>
      </c>
      <c r="K81" s="64">
        <v>38795</v>
      </c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s="99" customFormat="1" ht="29.25" customHeight="1">
      <c r="A82" s="84"/>
      <c r="B82" s="85"/>
      <c r="C82" s="93" t="s">
        <v>93</v>
      </c>
      <c r="D82" s="93"/>
      <c r="E82" s="93"/>
      <c r="F82" s="93"/>
      <c r="G82" s="93"/>
      <c r="H82" s="93"/>
      <c r="I82" s="93"/>
      <c r="J82" s="93"/>
      <c r="K82" s="93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s="99" customFormat="1" ht="20.25" customHeight="1">
      <c r="A83" s="84"/>
      <c r="B83" s="85"/>
      <c r="C83" s="57" t="s">
        <v>94</v>
      </c>
      <c r="D83" s="58"/>
      <c r="E83" s="48">
        <v>740</v>
      </c>
      <c r="F83" s="68">
        <v>570</v>
      </c>
      <c r="G83" s="68">
        <v>100</v>
      </c>
      <c r="H83" s="48" t="s">
        <v>22</v>
      </c>
      <c r="I83" s="48">
        <v>0.04</v>
      </c>
      <c r="J83" s="68">
        <v>0.1</v>
      </c>
      <c r="K83" s="64">
        <v>705</v>
      </c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s="99" customFormat="1" ht="20.25" customHeight="1">
      <c r="A84" s="84"/>
      <c r="B84" s="85"/>
      <c r="C84" s="57" t="s">
        <v>95</v>
      </c>
      <c r="D84" s="58"/>
      <c r="E84" s="48">
        <v>740</v>
      </c>
      <c r="F84" s="68">
        <v>570</v>
      </c>
      <c r="G84" s="68">
        <v>100</v>
      </c>
      <c r="H84" s="48" t="s">
        <v>22</v>
      </c>
      <c r="I84" s="48">
        <v>0.04</v>
      </c>
      <c r="J84" s="68">
        <v>0.1</v>
      </c>
      <c r="K84" s="64">
        <v>1176</v>
      </c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s="99" customFormat="1" ht="20.25" customHeight="1">
      <c r="A85" s="84"/>
      <c r="B85" s="85"/>
      <c r="C85" s="57" t="s">
        <v>96</v>
      </c>
      <c r="D85" s="58"/>
      <c r="E85" s="68">
        <v>2990</v>
      </c>
      <c r="F85" s="48">
        <v>780</v>
      </c>
      <c r="G85" s="68">
        <v>70</v>
      </c>
      <c r="H85" s="63" t="s">
        <v>22</v>
      </c>
      <c r="I85" s="48">
        <v>0.16</v>
      </c>
      <c r="J85" s="68">
        <v>0.4</v>
      </c>
      <c r="K85" s="64">
        <v>3586</v>
      </c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s="99" customFormat="1" ht="20.25" customHeight="1">
      <c r="A86" s="84"/>
      <c r="B86" s="85"/>
      <c r="C86" s="57" t="s">
        <v>97</v>
      </c>
      <c r="D86" s="58"/>
      <c r="E86" s="68">
        <v>740</v>
      </c>
      <c r="F86" s="48">
        <v>780</v>
      </c>
      <c r="G86" s="68">
        <v>70</v>
      </c>
      <c r="H86" s="63" t="s">
        <v>22</v>
      </c>
      <c r="I86" s="48">
        <v>0.04</v>
      </c>
      <c r="J86" s="68">
        <v>0.1</v>
      </c>
      <c r="K86" s="64">
        <v>900</v>
      </c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s="99" customFormat="1" ht="20.25" customHeight="1">
      <c r="A87" s="84"/>
      <c r="B87" s="85"/>
      <c r="C87" s="57" t="s">
        <v>98</v>
      </c>
      <c r="D87" s="58"/>
      <c r="E87" s="68">
        <v>740</v>
      </c>
      <c r="F87" s="48">
        <v>780</v>
      </c>
      <c r="G87" s="68">
        <v>70</v>
      </c>
      <c r="H87" s="63" t="s">
        <v>22</v>
      </c>
      <c r="I87" s="48">
        <v>0.04</v>
      </c>
      <c r="J87" s="68">
        <v>0.1</v>
      </c>
      <c r="K87" s="64">
        <v>697</v>
      </c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s="99" customFormat="1" ht="20.25" customHeight="1">
      <c r="A88" s="84"/>
      <c r="B88" s="100"/>
      <c r="C88" s="57" t="s">
        <v>99</v>
      </c>
      <c r="D88" s="58"/>
      <c r="E88" s="68">
        <v>2990</v>
      </c>
      <c r="F88" s="48">
        <v>780</v>
      </c>
      <c r="G88" s="68">
        <v>120</v>
      </c>
      <c r="H88" s="63" t="s">
        <v>22</v>
      </c>
      <c r="I88" s="48">
        <v>0.28</v>
      </c>
      <c r="J88" s="68">
        <v>0.7</v>
      </c>
      <c r="K88" s="64">
        <v>4421</v>
      </c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s="99" customFormat="1" ht="20.25" customHeight="1">
      <c r="A89" s="84"/>
      <c r="B89" s="100"/>
      <c r="C89" s="57" t="s">
        <v>100</v>
      </c>
      <c r="D89" s="58"/>
      <c r="E89" s="68">
        <v>740</v>
      </c>
      <c r="F89" s="48">
        <v>780</v>
      </c>
      <c r="G89" s="68">
        <v>120</v>
      </c>
      <c r="H89" s="63" t="s">
        <v>22</v>
      </c>
      <c r="I89" s="48">
        <v>0.07</v>
      </c>
      <c r="J89" s="68">
        <v>0.18</v>
      </c>
      <c r="K89" s="64">
        <v>1133</v>
      </c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s="99" customFormat="1" ht="20.25" customHeight="1">
      <c r="A90" s="84"/>
      <c r="B90" s="85"/>
      <c r="C90" s="57" t="s">
        <v>101</v>
      </c>
      <c r="D90" s="58"/>
      <c r="E90" s="68">
        <v>740</v>
      </c>
      <c r="F90" s="48">
        <v>1160</v>
      </c>
      <c r="G90" s="68">
        <v>70</v>
      </c>
      <c r="H90" s="63" t="s">
        <v>22</v>
      </c>
      <c r="I90" s="48">
        <v>0.06</v>
      </c>
      <c r="J90" s="68">
        <v>0.15</v>
      </c>
      <c r="K90" s="64">
        <v>1329</v>
      </c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s="99" customFormat="1" ht="20.25" customHeight="1">
      <c r="A91" s="84"/>
      <c r="B91" s="85"/>
      <c r="C91" s="62" t="s">
        <v>102</v>
      </c>
      <c r="D91" s="62"/>
      <c r="E91" s="68">
        <v>2990</v>
      </c>
      <c r="F91" s="48">
        <v>1160</v>
      </c>
      <c r="G91" s="68">
        <v>70</v>
      </c>
      <c r="H91" s="63" t="s">
        <v>22</v>
      </c>
      <c r="I91" s="48">
        <v>0.24</v>
      </c>
      <c r="J91" s="68">
        <v>0.6</v>
      </c>
      <c r="K91" s="64">
        <v>7014</v>
      </c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s="99" customFormat="1" ht="20.25" customHeight="1">
      <c r="A92" s="84"/>
      <c r="B92" s="85"/>
      <c r="C92" s="62" t="s">
        <v>103</v>
      </c>
      <c r="D92" s="62"/>
      <c r="E92" s="68">
        <v>740</v>
      </c>
      <c r="F92" s="48">
        <v>1160</v>
      </c>
      <c r="G92" s="68">
        <v>70</v>
      </c>
      <c r="H92" s="63" t="s">
        <v>22</v>
      </c>
      <c r="I92" s="48">
        <v>0.06</v>
      </c>
      <c r="J92" s="68">
        <v>0.15</v>
      </c>
      <c r="K92" s="64">
        <v>1714</v>
      </c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s="99" customFormat="1" ht="20.25" customHeight="1">
      <c r="A93" s="84"/>
      <c r="B93" s="85"/>
      <c r="C93" s="57" t="s">
        <v>104</v>
      </c>
      <c r="D93" s="58"/>
      <c r="E93" s="68">
        <v>740</v>
      </c>
      <c r="F93" s="48">
        <v>1160</v>
      </c>
      <c r="G93" s="68">
        <v>70</v>
      </c>
      <c r="H93" s="63" t="s">
        <v>22</v>
      </c>
      <c r="I93" s="48">
        <v>0.06</v>
      </c>
      <c r="J93" s="68">
        <v>0.15</v>
      </c>
      <c r="K93" s="64">
        <v>1678</v>
      </c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s="99" customFormat="1" ht="20.25" customHeight="1">
      <c r="A94" s="101"/>
      <c r="B94" s="102"/>
      <c r="C94" s="57" t="s">
        <v>105</v>
      </c>
      <c r="D94" s="103"/>
      <c r="E94" s="68">
        <v>2990</v>
      </c>
      <c r="F94" s="48">
        <v>1160</v>
      </c>
      <c r="G94" s="68">
        <v>100</v>
      </c>
      <c r="H94" s="63" t="s">
        <v>22</v>
      </c>
      <c r="I94" s="48">
        <v>0.35</v>
      </c>
      <c r="J94" s="68">
        <v>0.875</v>
      </c>
      <c r="K94" s="64">
        <v>7014</v>
      </c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s="99" customFormat="1" ht="20.25" customHeight="1">
      <c r="A95" s="84"/>
      <c r="B95" s="82"/>
      <c r="C95" s="104" t="s">
        <v>106</v>
      </c>
      <c r="D95" s="105"/>
      <c r="E95" s="86">
        <v>740</v>
      </c>
      <c r="F95" s="106">
        <v>1160</v>
      </c>
      <c r="G95" s="86">
        <v>100</v>
      </c>
      <c r="H95" s="106" t="s">
        <v>22</v>
      </c>
      <c r="I95" s="86">
        <v>0.09</v>
      </c>
      <c r="J95" s="107">
        <v>0.225</v>
      </c>
      <c r="K95" s="64">
        <v>1612</v>
      </c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s="99" customFormat="1" ht="20.25" customHeight="1">
      <c r="A96" s="84"/>
      <c r="B96" s="85"/>
      <c r="C96" s="62" t="s">
        <v>107</v>
      </c>
      <c r="D96" s="62"/>
      <c r="E96" s="48">
        <v>740</v>
      </c>
      <c r="F96" s="68">
        <v>1160</v>
      </c>
      <c r="G96" s="48">
        <v>100</v>
      </c>
      <c r="H96" s="68" t="s">
        <v>22</v>
      </c>
      <c r="I96" s="48">
        <v>0.09</v>
      </c>
      <c r="J96" s="63">
        <v>0.225</v>
      </c>
      <c r="K96" s="64">
        <v>1829</v>
      </c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s="99" customFormat="1" ht="20.25" customHeight="1">
      <c r="A97" s="84"/>
      <c r="B97" s="85"/>
      <c r="C97" s="57" t="s">
        <v>108</v>
      </c>
      <c r="D97" s="103"/>
      <c r="E97" s="48">
        <v>2990</v>
      </c>
      <c r="F97" s="68">
        <v>1160</v>
      </c>
      <c r="G97" s="48">
        <v>120</v>
      </c>
      <c r="H97" s="68" t="s">
        <v>22</v>
      </c>
      <c r="I97" s="48">
        <v>0.42</v>
      </c>
      <c r="J97" s="63">
        <v>1.05</v>
      </c>
      <c r="K97" s="64">
        <v>9301</v>
      </c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s="99" customFormat="1" ht="20.25" customHeight="1">
      <c r="A98" s="84"/>
      <c r="B98" s="85"/>
      <c r="C98" s="57" t="s">
        <v>109</v>
      </c>
      <c r="D98" s="103"/>
      <c r="E98" s="48">
        <v>740</v>
      </c>
      <c r="F98" s="68">
        <v>1160</v>
      </c>
      <c r="G98" s="48">
        <v>120</v>
      </c>
      <c r="H98" s="106" t="s">
        <v>22</v>
      </c>
      <c r="I98" s="86">
        <v>0.1</v>
      </c>
      <c r="J98" s="107">
        <v>0.25</v>
      </c>
      <c r="K98" s="64">
        <v>2222</v>
      </c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s="99" customFormat="1" ht="20.25" customHeight="1">
      <c r="A99" s="84"/>
      <c r="B99" s="85"/>
      <c r="C99" s="57" t="s">
        <v>110</v>
      </c>
      <c r="D99" s="103"/>
      <c r="E99" s="48">
        <v>2990</v>
      </c>
      <c r="F99" s="68">
        <v>1480</v>
      </c>
      <c r="G99" s="48">
        <v>70</v>
      </c>
      <c r="H99" s="106" t="s">
        <v>22</v>
      </c>
      <c r="I99" s="86">
        <v>0.31</v>
      </c>
      <c r="J99" s="107">
        <v>0.775</v>
      </c>
      <c r="K99" s="64">
        <v>7405</v>
      </c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s="99" customFormat="1" ht="20.25" customHeight="1">
      <c r="A100" s="84"/>
      <c r="B100" s="85"/>
      <c r="C100" s="57" t="s">
        <v>111</v>
      </c>
      <c r="D100" s="103"/>
      <c r="E100" s="48">
        <v>2990</v>
      </c>
      <c r="F100" s="68">
        <v>1480</v>
      </c>
      <c r="G100" s="48">
        <v>70</v>
      </c>
      <c r="H100" s="106" t="s">
        <v>22</v>
      </c>
      <c r="I100" s="86">
        <v>0.31</v>
      </c>
      <c r="J100" s="107">
        <v>0.775</v>
      </c>
      <c r="K100" s="64">
        <v>11435</v>
      </c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s="99" customFormat="1" ht="20.25" customHeight="1">
      <c r="A101" s="84"/>
      <c r="B101" s="85"/>
      <c r="C101" s="57" t="s">
        <v>112</v>
      </c>
      <c r="D101" s="103"/>
      <c r="E101" s="48">
        <v>740</v>
      </c>
      <c r="F101" s="68">
        <v>1480</v>
      </c>
      <c r="G101" s="48">
        <v>70</v>
      </c>
      <c r="H101" s="106" t="s">
        <v>22</v>
      </c>
      <c r="I101" s="86">
        <v>0.08</v>
      </c>
      <c r="J101" s="107">
        <v>0.2</v>
      </c>
      <c r="K101" s="64">
        <v>2745</v>
      </c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s="99" customFormat="1" ht="20.25" customHeight="1">
      <c r="A102" s="84"/>
      <c r="B102" s="85"/>
      <c r="C102" s="57" t="s">
        <v>113</v>
      </c>
      <c r="D102" s="58"/>
      <c r="E102" s="48">
        <v>2990</v>
      </c>
      <c r="F102" s="68">
        <v>1480</v>
      </c>
      <c r="G102" s="48">
        <v>100</v>
      </c>
      <c r="H102" s="63" t="s">
        <v>22</v>
      </c>
      <c r="I102" s="48">
        <v>0.44</v>
      </c>
      <c r="J102" s="63">
        <v>1.1</v>
      </c>
      <c r="K102" s="64">
        <v>10781</v>
      </c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s="99" customFormat="1" ht="20.25" customHeight="1">
      <c r="A103" s="84"/>
      <c r="B103" s="85"/>
      <c r="C103" s="57" t="s">
        <v>114</v>
      </c>
      <c r="D103" s="58"/>
      <c r="E103" s="48">
        <v>740</v>
      </c>
      <c r="F103" s="68">
        <v>1480</v>
      </c>
      <c r="G103" s="48">
        <v>100</v>
      </c>
      <c r="H103" s="63" t="s">
        <v>22</v>
      </c>
      <c r="I103" s="48">
        <v>0.11</v>
      </c>
      <c r="J103" s="63">
        <v>0.275</v>
      </c>
      <c r="K103" s="64">
        <v>2628</v>
      </c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s="99" customFormat="1" ht="20.25" customHeight="1">
      <c r="A104" s="84"/>
      <c r="B104" s="85"/>
      <c r="C104" s="62" t="s">
        <v>115</v>
      </c>
      <c r="D104" s="62"/>
      <c r="E104" s="48">
        <v>2990</v>
      </c>
      <c r="F104" s="68">
        <v>1480</v>
      </c>
      <c r="G104" s="48">
        <v>160</v>
      </c>
      <c r="H104" s="63" t="s">
        <v>22</v>
      </c>
      <c r="I104" s="48">
        <v>0.71</v>
      </c>
      <c r="J104" s="63">
        <v>1.78</v>
      </c>
      <c r="K104" s="64">
        <v>15928</v>
      </c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s="99" customFormat="1" ht="20.25" customHeight="1">
      <c r="A105" s="84"/>
      <c r="B105" s="85"/>
      <c r="C105" s="57" t="s">
        <v>116</v>
      </c>
      <c r="D105" s="58"/>
      <c r="E105" s="48">
        <v>740</v>
      </c>
      <c r="F105" s="68">
        <v>1480</v>
      </c>
      <c r="G105" s="48">
        <v>160</v>
      </c>
      <c r="H105" s="63" t="s">
        <v>22</v>
      </c>
      <c r="I105" s="48">
        <v>0.18</v>
      </c>
      <c r="J105" s="63">
        <v>0.45</v>
      </c>
      <c r="K105" s="64">
        <v>3892</v>
      </c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s="99" customFormat="1" ht="20.25" customHeight="1">
      <c r="A106" s="84"/>
      <c r="B106" s="85"/>
      <c r="C106" s="57" t="s">
        <v>117</v>
      </c>
      <c r="D106" s="58"/>
      <c r="E106" s="48">
        <v>740</v>
      </c>
      <c r="F106" s="68">
        <v>1840</v>
      </c>
      <c r="G106" s="48">
        <v>90</v>
      </c>
      <c r="H106" s="63" t="s">
        <v>22</v>
      </c>
      <c r="I106" s="48">
        <v>0.12</v>
      </c>
      <c r="J106" s="63">
        <v>0.3</v>
      </c>
      <c r="K106" s="64">
        <v>2745</v>
      </c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s="99" customFormat="1" ht="20.25" customHeight="1">
      <c r="A107" s="84"/>
      <c r="B107" s="85"/>
      <c r="C107" s="57" t="s">
        <v>118</v>
      </c>
      <c r="D107" s="58"/>
      <c r="E107" s="48">
        <v>2990</v>
      </c>
      <c r="F107" s="68">
        <v>1840</v>
      </c>
      <c r="G107" s="48">
        <v>120</v>
      </c>
      <c r="H107" s="63" t="s">
        <v>22</v>
      </c>
      <c r="I107" s="48">
        <v>0.66</v>
      </c>
      <c r="J107" s="63">
        <v>1.65</v>
      </c>
      <c r="K107" s="64">
        <v>17307</v>
      </c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s="99" customFormat="1" ht="20.25" customHeight="1">
      <c r="A108" s="84"/>
      <c r="B108" s="85"/>
      <c r="C108" s="57" t="s">
        <v>119</v>
      </c>
      <c r="D108" s="58"/>
      <c r="E108" s="48">
        <v>740</v>
      </c>
      <c r="F108" s="68">
        <v>1840</v>
      </c>
      <c r="G108" s="48">
        <v>120</v>
      </c>
      <c r="H108" s="106" t="s">
        <v>22</v>
      </c>
      <c r="I108" s="48">
        <v>0.16</v>
      </c>
      <c r="J108" s="107">
        <v>0.4</v>
      </c>
      <c r="K108" s="64">
        <v>4124</v>
      </c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s="99" customFormat="1" ht="20.25" customHeight="1">
      <c r="A109" s="84"/>
      <c r="B109" s="85"/>
      <c r="C109" s="57" t="s">
        <v>120</v>
      </c>
      <c r="D109" s="58"/>
      <c r="E109" s="48">
        <v>740</v>
      </c>
      <c r="F109" s="68">
        <v>1840</v>
      </c>
      <c r="G109" s="48">
        <v>120</v>
      </c>
      <c r="H109" s="106" t="s">
        <v>22</v>
      </c>
      <c r="I109" s="48">
        <v>0.16</v>
      </c>
      <c r="J109" s="107">
        <v>0.4</v>
      </c>
      <c r="K109" s="64">
        <v>3513</v>
      </c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s="99" customFormat="1" ht="20.25" customHeight="1">
      <c r="A110" s="84"/>
      <c r="B110" s="85"/>
      <c r="C110" s="62" t="s">
        <v>121</v>
      </c>
      <c r="D110" s="62"/>
      <c r="E110" s="48">
        <v>740</v>
      </c>
      <c r="F110" s="68">
        <v>2160</v>
      </c>
      <c r="G110" s="48">
        <v>120</v>
      </c>
      <c r="H110" s="106" t="s">
        <v>22</v>
      </c>
      <c r="I110" s="48">
        <v>0.19</v>
      </c>
      <c r="J110" s="107">
        <v>0.475</v>
      </c>
      <c r="K110" s="64">
        <v>3747</v>
      </c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s="99" customFormat="1" ht="20.25" customHeight="1">
      <c r="A111" s="84"/>
      <c r="B111" s="85"/>
      <c r="C111" s="57" t="s">
        <v>122</v>
      </c>
      <c r="D111" s="58"/>
      <c r="E111" s="48">
        <v>740</v>
      </c>
      <c r="F111" s="68">
        <v>2160</v>
      </c>
      <c r="G111" s="48">
        <v>150</v>
      </c>
      <c r="H111" s="106" t="s">
        <v>22</v>
      </c>
      <c r="I111" s="48">
        <v>0.24</v>
      </c>
      <c r="J111" s="107">
        <v>0.6</v>
      </c>
      <c r="K111" s="64">
        <v>5576</v>
      </c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s="99" customFormat="1" ht="20.25" customHeight="1">
      <c r="A112" s="84"/>
      <c r="B112" s="85"/>
      <c r="C112" s="57" t="s">
        <v>123</v>
      </c>
      <c r="D112" s="58"/>
      <c r="E112" s="48">
        <v>2990</v>
      </c>
      <c r="F112" s="68">
        <v>2160</v>
      </c>
      <c r="G112" s="48">
        <v>250</v>
      </c>
      <c r="H112" s="68" t="s">
        <v>22</v>
      </c>
      <c r="I112" s="48">
        <v>1.61</v>
      </c>
      <c r="J112" s="63">
        <v>4.03</v>
      </c>
      <c r="K112" s="64">
        <v>27675</v>
      </c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s="99" customFormat="1" ht="20.25" customHeight="1">
      <c r="A113" s="84"/>
      <c r="B113" s="85"/>
      <c r="C113" s="57" t="s">
        <v>124</v>
      </c>
      <c r="D113" s="58"/>
      <c r="E113" s="48">
        <v>2990</v>
      </c>
      <c r="F113" s="68">
        <v>740</v>
      </c>
      <c r="G113" s="48">
        <v>120</v>
      </c>
      <c r="H113" s="68" t="s">
        <v>22</v>
      </c>
      <c r="I113" s="48">
        <v>0.39</v>
      </c>
      <c r="J113" s="63">
        <v>0.98</v>
      </c>
      <c r="K113" s="64">
        <v>11587</v>
      </c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s="99" customFormat="1" ht="20.25" customHeight="1">
      <c r="A114" s="84"/>
      <c r="B114" s="85"/>
      <c r="C114" s="57" t="s">
        <v>125</v>
      </c>
      <c r="D114" s="58"/>
      <c r="E114" s="48">
        <v>740</v>
      </c>
      <c r="F114" s="48">
        <v>2460</v>
      </c>
      <c r="G114" s="48">
        <v>140</v>
      </c>
      <c r="H114" s="68" t="s">
        <v>22</v>
      </c>
      <c r="I114" s="48">
        <v>0.3</v>
      </c>
      <c r="J114" s="63">
        <v>0.63</v>
      </c>
      <c r="K114" s="64">
        <v>4690</v>
      </c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s="99" customFormat="1" ht="20.25" customHeight="1">
      <c r="A115" s="84"/>
      <c r="B115" s="85"/>
      <c r="C115" s="57" t="s">
        <v>126</v>
      </c>
      <c r="D115" s="58"/>
      <c r="E115" s="48">
        <v>1495</v>
      </c>
      <c r="F115" s="48">
        <v>2460</v>
      </c>
      <c r="G115" s="48">
        <v>160</v>
      </c>
      <c r="H115" s="68" t="s">
        <v>22</v>
      </c>
      <c r="I115" s="48">
        <v>0.59</v>
      </c>
      <c r="J115" s="63">
        <v>1.48</v>
      </c>
      <c r="K115" s="64">
        <v>16016</v>
      </c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s="99" customFormat="1" ht="20.25" customHeight="1">
      <c r="A116" s="84"/>
      <c r="B116" s="85"/>
      <c r="C116" s="57" t="s">
        <v>127</v>
      </c>
      <c r="D116" s="58"/>
      <c r="E116" s="48">
        <v>740</v>
      </c>
      <c r="F116" s="48">
        <v>2460</v>
      </c>
      <c r="G116" s="48">
        <v>160</v>
      </c>
      <c r="H116" s="68" t="s">
        <v>22</v>
      </c>
      <c r="I116" s="48">
        <v>0.29</v>
      </c>
      <c r="J116" s="63">
        <v>0.73</v>
      </c>
      <c r="K116" s="64">
        <v>6563</v>
      </c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s="99" customFormat="1" ht="20.25" customHeight="1">
      <c r="A117" s="84"/>
      <c r="B117" s="85"/>
      <c r="C117" s="57" t="s">
        <v>128</v>
      </c>
      <c r="D117" s="58"/>
      <c r="E117" s="48">
        <v>740</v>
      </c>
      <c r="F117" s="48">
        <v>2460</v>
      </c>
      <c r="G117" s="48">
        <v>160</v>
      </c>
      <c r="H117" s="68" t="s">
        <v>22</v>
      </c>
      <c r="I117" s="48">
        <v>0.29</v>
      </c>
      <c r="J117" s="63">
        <v>0.73</v>
      </c>
      <c r="K117" s="64">
        <v>7478</v>
      </c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s="99" customFormat="1" ht="20.25" customHeight="1">
      <c r="A118" s="84"/>
      <c r="B118" s="85"/>
      <c r="C118" s="57" t="s">
        <v>129</v>
      </c>
      <c r="D118" s="58"/>
      <c r="E118" s="48">
        <v>2300</v>
      </c>
      <c r="F118" s="48">
        <v>2000</v>
      </c>
      <c r="G118" s="48">
        <v>180</v>
      </c>
      <c r="H118" s="68" t="s">
        <v>22</v>
      </c>
      <c r="I118" s="48">
        <v>0.7</v>
      </c>
      <c r="J118" s="63">
        <v>1.75</v>
      </c>
      <c r="K118" s="64">
        <v>17003</v>
      </c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s="99" customFormat="1" ht="20.25" customHeight="1">
      <c r="A119" s="84"/>
      <c r="B119" s="85"/>
      <c r="C119" s="57" t="s">
        <v>130</v>
      </c>
      <c r="D119" s="58"/>
      <c r="E119" s="48">
        <v>1450</v>
      </c>
      <c r="F119" s="48">
        <v>1500</v>
      </c>
      <c r="G119" s="48">
        <v>120</v>
      </c>
      <c r="H119" s="68" t="s">
        <v>22</v>
      </c>
      <c r="I119" s="48">
        <v>0.22</v>
      </c>
      <c r="J119" s="63">
        <v>0.55</v>
      </c>
      <c r="K119" s="64">
        <v>7855</v>
      </c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s="99" customFormat="1" ht="20.25" customHeight="1">
      <c r="A120" s="84"/>
      <c r="B120" s="85"/>
      <c r="C120" s="57" t="s">
        <v>131</v>
      </c>
      <c r="D120" s="58"/>
      <c r="E120" s="48">
        <v>1750</v>
      </c>
      <c r="F120" s="48">
        <v>1500</v>
      </c>
      <c r="G120" s="48">
        <v>160</v>
      </c>
      <c r="H120" s="68" t="s">
        <v>22</v>
      </c>
      <c r="I120" s="48">
        <v>0.36</v>
      </c>
      <c r="J120" s="63">
        <v>0.9</v>
      </c>
      <c r="K120" s="64">
        <v>11050</v>
      </c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s="99" customFormat="1" ht="20.25" customHeight="1">
      <c r="A121" s="84"/>
      <c r="B121" s="85"/>
      <c r="C121" s="57" t="s">
        <v>132</v>
      </c>
      <c r="D121" s="58"/>
      <c r="E121" s="48">
        <v>2300</v>
      </c>
      <c r="F121" s="59">
        <v>1500</v>
      </c>
      <c r="G121" s="48">
        <v>200</v>
      </c>
      <c r="H121" s="68" t="s">
        <v>22</v>
      </c>
      <c r="I121" s="48">
        <v>0.61</v>
      </c>
      <c r="J121" s="63">
        <v>1.53</v>
      </c>
      <c r="K121" s="64">
        <v>16553</v>
      </c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s="99" customFormat="1" ht="20.25" customHeight="1">
      <c r="A122" s="84"/>
      <c r="B122" s="85"/>
      <c r="C122" s="57" t="s">
        <v>133</v>
      </c>
      <c r="D122" s="58"/>
      <c r="E122" s="48">
        <v>1160</v>
      </c>
      <c r="F122" s="48">
        <v>300</v>
      </c>
      <c r="G122" s="48">
        <v>150</v>
      </c>
      <c r="H122" s="48" t="s">
        <v>22</v>
      </c>
      <c r="I122" s="48">
        <v>0.05</v>
      </c>
      <c r="J122" s="63">
        <v>0.13</v>
      </c>
      <c r="K122" s="64">
        <v>1747</v>
      </c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s="99" customFormat="1" ht="20.25" customHeight="1">
      <c r="A123" s="84"/>
      <c r="B123" s="85"/>
      <c r="C123" s="57" t="s">
        <v>134</v>
      </c>
      <c r="D123" s="58"/>
      <c r="E123" s="48">
        <v>1480</v>
      </c>
      <c r="F123" s="48">
        <v>300</v>
      </c>
      <c r="G123" s="48">
        <v>200</v>
      </c>
      <c r="H123" s="48" t="s">
        <v>22</v>
      </c>
      <c r="I123" s="48">
        <v>0.09</v>
      </c>
      <c r="J123" s="63">
        <v>0.23</v>
      </c>
      <c r="K123" s="64">
        <v>2980</v>
      </c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s="99" customFormat="1" ht="20.25" customHeight="1">
      <c r="A124" s="84"/>
      <c r="B124" s="85"/>
      <c r="C124" s="57" t="s">
        <v>135</v>
      </c>
      <c r="D124" s="58"/>
      <c r="E124" s="48">
        <v>1840</v>
      </c>
      <c r="F124" s="48">
        <v>300</v>
      </c>
      <c r="G124" s="48">
        <v>250</v>
      </c>
      <c r="H124" s="48" t="s">
        <v>22</v>
      </c>
      <c r="I124" s="48">
        <v>0.14</v>
      </c>
      <c r="J124" s="63">
        <v>0.35</v>
      </c>
      <c r="K124" s="64">
        <v>4588</v>
      </c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99" customFormat="1" ht="20.25" customHeight="1">
      <c r="A125" s="84"/>
      <c r="B125" s="85"/>
      <c r="C125" s="57" t="s">
        <v>136</v>
      </c>
      <c r="D125" s="58"/>
      <c r="E125" s="48">
        <v>2160</v>
      </c>
      <c r="F125" s="48">
        <v>300</v>
      </c>
      <c r="G125" s="48">
        <v>300</v>
      </c>
      <c r="H125" s="48" t="s">
        <v>22</v>
      </c>
      <c r="I125" s="48">
        <v>0.19</v>
      </c>
      <c r="J125" s="63">
        <v>0.475</v>
      </c>
      <c r="K125" s="64">
        <v>5460</v>
      </c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s="99" customFormat="1" ht="20.25" customHeight="1">
      <c r="A126" s="84"/>
      <c r="B126" s="85"/>
      <c r="C126" s="57" t="s">
        <v>137</v>
      </c>
      <c r="D126" s="58"/>
      <c r="E126" s="48">
        <v>2650</v>
      </c>
      <c r="F126" s="48">
        <v>300</v>
      </c>
      <c r="G126" s="48">
        <v>300</v>
      </c>
      <c r="H126" s="48" t="s">
        <v>22</v>
      </c>
      <c r="I126" s="48">
        <v>0.24</v>
      </c>
      <c r="J126" s="63">
        <v>0.6</v>
      </c>
      <c r="K126" s="64">
        <v>8593</v>
      </c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s="99" customFormat="1" ht="20.25" customHeight="1">
      <c r="A127" s="84"/>
      <c r="B127" s="85"/>
      <c r="C127" s="57" t="s">
        <v>138</v>
      </c>
      <c r="D127" s="58"/>
      <c r="E127" s="48">
        <v>2780</v>
      </c>
      <c r="F127" s="48">
        <v>600</v>
      </c>
      <c r="G127" s="48">
        <v>300</v>
      </c>
      <c r="H127" s="48" t="s">
        <v>22</v>
      </c>
      <c r="I127" s="48">
        <v>0.5</v>
      </c>
      <c r="J127" s="63">
        <v>0.125</v>
      </c>
      <c r="K127" s="64">
        <v>17394</v>
      </c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s="99" customFormat="1" ht="20.25" customHeight="1">
      <c r="A128" s="84"/>
      <c r="B128" s="85"/>
      <c r="C128" s="57" t="s">
        <v>139</v>
      </c>
      <c r="D128" s="58"/>
      <c r="E128" s="48">
        <v>3380</v>
      </c>
      <c r="F128" s="48">
        <v>600</v>
      </c>
      <c r="G128" s="48">
        <v>350</v>
      </c>
      <c r="H128" s="48" t="s">
        <v>22</v>
      </c>
      <c r="I128" s="48">
        <v>0.71</v>
      </c>
      <c r="J128" s="63">
        <v>1.78</v>
      </c>
      <c r="K128" s="64">
        <v>29328</v>
      </c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s="111" customFormat="1" ht="20.25" customHeight="1">
      <c r="A129" s="108"/>
      <c r="B129" s="109"/>
      <c r="C129" s="57" t="s">
        <v>140</v>
      </c>
      <c r="D129" s="58"/>
      <c r="E129" s="48">
        <v>4250</v>
      </c>
      <c r="F129" s="48">
        <v>600</v>
      </c>
      <c r="G129" s="48">
        <v>450</v>
      </c>
      <c r="H129" s="48" t="s">
        <v>22</v>
      </c>
      <c r="I129" s="48">
        <v>1.15</v>
      </c>
      <c r="J129" s="63">
        <v>2.88</v>
      </c>
      <c r="K129" s="64">
        <v>39446</v>
      </c>
      <c r="L129" s="4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</row>
    <row r="130" spans="1:71" s="116" customFormat="1" ht="21" customHeight="1">
      <c r="A130" s="112"/>
      <c r="B130" s="112"/>
      <c r="C130" s="113"/>
      <c r="D130" s="113"/>
      <c r="E130" s="114"/>
      <c r="F130" s="114"/>
      <c r="G130" s="114"/>
      <c r="H130" s="114"/>
      <c r="I130" s="115"/>
      <c r="J130" s="69"/>
      <c r="K130" s="16"/>
      <c r="L130" s="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ht="21" customHeight="1">
      <c r="A131" s="112"/>
      <c r="B131" s="112"/>
      <c r="C131" s="113"/>
      <c r="D131" s="112"/>
      <c r="E131" s="113"/>
      <c r="F131" s="113"/>
      <c r="G131" s="113"/>
      <c r="H131" s="114"/>
      <c r="I131" s="114"/>
      <c r="J131" s="30"/>
      <c r="K131" s="1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5:71" ht="21.75" customHeight="1">
      <c r="E132" s="5"/>
      <c r="F132" s="5"/>
      <c r="G132" s="6" t="s">
        <v>0</v>
      </c>
      <c r="H132" s="6"/>
      <c r="I132" s="5"/>
      <c r="J132" s="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5:71" ht="21.75" customHeight="1">
      <c r="E133" s="5"/>
      <c r="F133" s="118"/>
      <c r="G133" s="119">
        <f aca="true" t="shared" si="2" ref="G133:G134">G2</f>
        <v>0</v>
      </c>
      <c r="H133" s="119"/>
      <c r="I133" s="119"/>
      <c r="J133" s="119"/>
      <c r="K133" s="11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5:71" ht="21.75" customHeight="1">
      <c r="E134" s="5"/>
      <c r="F134" s="118"/>
      <c r="G134" s="119">
        <f t="shared" si="2"/>
        <v>0</v>
      </c>
      <c r="H134" s="119"/>
      <c r="I134" s="119"/>
      <c r="J134" s="119"/>
      <c r="K134" s="11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5:71" ht="21.75" customHeight="1">
      <c r="E135" s="5"/>
      <c r="F135" s="9"/>
      <c r="G135" s="6"/>
      <c r="H135" s="6"/>
      <c r="I135" s="6" t="s">
        <v>59</v>
      </c>
      <c r="J135" s="77">
        <f aca="true" t="shared" si="3" ref="J135:J136">J4</f>
        <v>0</v>
      </c>
      <c r="K135" s="1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s="13" customFormat="1" ht="21.75" customHeight="1">
      <c r="A136" s="5"/>
      <c r="B136" s="5"/>
      <c r="C136" s="5"/>
      <c r="D136" s="5"/>
      <c r="E136" s="5"/>
      <c r="F136" s="9"/>
      <c r="G136" s="9"/>
      <c r="H136" s="9"/>
      <c r="I136" s="9"/>
      <c r="J136" s="120">
        <f t="shared" si="3"/>
        <v>0</v>
      </c>
      <c r="K136" s="120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3:71" ht="17.25" customHeight="1">
      <c r="C137" s="78"/>
      <c r="D137" s="78"/>
      <c r="E137" s="78"/>
      <c r="F137" s="78"/>
      <c r="G137" s="78"/>
      <c r="H137" s="78"/>
      <c r="I137" s="78"/>
      <c r="J137" s="15"/>
      <c r="K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21" customHeight="1">
      <c r="A138" s="112"/>
      <c r="B138" s="112"/>
      <c r="C138" s="113"/>
      <c r="D138" s="112"/>
      <c r="E138" s="113"/>
      <c r="F138" s="113"/>
      <c r="G138" s="113"/>
      <c r="H138" s="114"/>
      <c r="I138" s="114"/>
      <c r="J138" s="30"/>
      <c r="K138" s="11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s="99" customFormat="1" ht="21" customHeight="1">
      <c r="A139" s="121"/>
      <c r="B139" s="122"/>
      <c r="C139" s="123" t="s">
        <v>141</v>
      </c>
      <c r="D139" s="124"/>
      <c r="E139" s="125"/>
      <c r="F139" s="125"/>
      <c r="G139" s="125"/>
      <c r="H139" s="125"/>
      <c r="I139" s="125"/>
      <c r="J139" s="125"/>
      <c r="K139" s="27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s="99" customFormat="1" ht="27.75" customHeight="1">
      <c r="A140" s="84"/>
      <c r="B140" s="100"/>
      <c r="C140" s="31" t="s">
        <v>142</v>
      </c>
      <c r="D140" s="31"/>
      <c r="E140" s="83" t="s">
        <v>143</v>
      </c>
      <c r="F140" s="83"/>
      <c r="G140" s="83"/>
      <c r="H140" s="31" t="s">
        <v>144</v>
      </c>
      <c r="I140" s="126" t="s">
        <v>11</v>
      </c>
      <c r="J140" s="33" t="s">
        <v>12</v>
      </c>
      <c r="K140" s="31" t="s">
        <v>145</v>
      </c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s="99" customFormat="1" ht="27.75" customHeight="1">
      <c r="A141" s="84"/>
      <c r="B141" s="100"/>
      <c r="C141" s="127"/>
      <c r="D141" s="128"/>
      <c r="E141" s="32" t="s">
        <v>64</v>
      </c>
      <c r="F141" s="83" t="s">
        <v>146</v>
      </c>
      <c r="G141" s="83" t="s">
        <v>66</v>
      </c>
      <c r="H141" s="43" t="s">
        <v>17</v>
      </c>
      <c r="I141" s="43" t="s">
        <v>18</v>
      </c>
      <c r="J141" s="42" t="s">
        <v>19</v>
      </c>
      <c r="K141" s="43" t="s">
        <v>20</v>
      </c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s="136" customFormat="1" ht="20.25" customHeight="1">
      <c r="A142" s="129"/>
      <c r="B142" s="130"/>
      <c r="C142" s="131"/>
      <c r="D142" s="132"/>
      <c r="E142" s="133"/>
      <c r="F142" s="133"/>
      <c r="G142" s="133"/>
      <c r="H142" s="133"/>
      <c r="I142" s="133"/>
      <c r="J142" s="133"/>
      <c r="K142" s="134"/>
      <c r="L142" s="4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</row>
    <row r="143" spans="1:71" s="99" customFormat="1" ht="20.25" customHeight="1">
      <c r="A143" s="84"/>
      <c r="B143" s="100"/>
      <c r="C143" s="57" t="s">
        <v>147</v>
      </c>
      <c r="D143" s="58"/>
      <c r="E143" s="137">
        <v>1030</v>
      </c>
      <c r="F143" s="138">
        <v>120</v>
      </c>
      <c r="G143" s="137">
        <v>65</v>
      </c>
      <c r="H143" s="138" t="s">
        <v>22</v>
      </c>
      <c r="I143" s="138">
        <v>0.008</v>
      </c>
      <c r="J143" s="139">
        <v>0.02</v>
      </c>
      <c r="K143" s="64">
        <v>385</v>
      </c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s="99" customFormat="1" ht="20.25" customHeight="1">
      <c r="A144" s="84"/>
      <c r="B144" s="100"/>
      <c r="C144" s="52" t="s">
        <v>148</v>
      </c>
      <c r="D144" s="53"/>
      <c r="E144" s="140">
        <v>1290</v>
      </c>
      <c r="F144" s="141">
        <v>120</v>
      </c>
      <c r="G144" s="140">
        <v>65</v>
      </c>
      <c r="H144" s="141" t="s">
        <v>22</v>
      </c>
      <c r="I144" s="141">
        <v>0.01</v>
      </c>
      <c r="J144" s="142">
        <v>0.025</v>
      </c>
      <c r="K144" s="64">
        <v>385</v>
      </c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s="99" customFormat="1" ht="20.25" customHeight="1">
      <c r="A145" s="84"/>
      <c r="B145" s="100"/>
      <c r="C145" s="57" t="s">
        <v>149</v>
      </c>
      <c r="D145" s="58"/>
      <c r="E145" s="138">
        <v>1160</v>
      </c>
      <c r="F145" s="137">
        <v>380</v>
      </c>
      <c r="G145" s="138">
        <v>65</v>
      </c>
      <c r="H145" s="137" t="s">
        <v>22</v>
      </c>
      <c r="I145" s="138">
        <v>0.029</v>
      </c>
      <c r="J145" s="137">
        <v>0.073</v>
      </c>
      <c r="K145" s="64">
        <v>451</v>
      </c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s="99" customFormat="1" ht="20.25" customHeight="1">
      <c r="A146" s="84"/>
      <c r="B146" s="100"/>
      <c r="C146" s="52" t="s">
        <v>150</v>
      </c>
      <c r="D146" s="53"/>
      <c r="E146" s="140">
        <v>1030</v>
      </c>
      <c r="F146" s="141">
        <v>120</v>
      </c>
      <c r="G146" s="140">
        <v>140</v>
      </c>
      <c r="H146" s="143" t="s">
        <v>22</v>
      </c>
      <c r="I146" s="141">
        <v>0.017</v>
      </c>
      <c r="J146" s="142">
        <v>0.0425</v>
      </c>
      <c r="K146" s="64">
        <v>385</v>
      </c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s="99" customFormat="1" ht="20.25" customHeight="1">
      <c r="A147" s="84"/>
      <c r="B147" s="100"/>
      <c r="C147" s="57" t="s">
        <v>151</v>
      </c>
      <c r="D147" s="58"/>
      <c r="E147" s="137">
        <v>1290</v>
      </c>
      <c r="F147" s="138">
        <v>120</v>
      </c>
      <c r="G147" s="137">
        <v>140</v>
      </c>
      <c r="H147" s="138" t="s">
        <v>22</v>
      </c>
      <c r="I147" s="138">
        <v>0.022</v>
      </c>
      <c r="J147" s="139">
        <v>0.055</v>
      </c>
      <c r="K147" s="64">
        <v>420</v>
      </c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s="99" customFormat="1" ht="20.25" customHeight="1">
      <c r="A148" s="84"/>
      <c r="B148" s="100"/>
      <c r="C148" s="52" t="s">
        <v>152</v>
      </c>
      <c r="D148" s="53"/>
      <c r="E148" s="140">
        <v>1550</v>
      </c>
      <c r="F148" s="141">
        <v>120</v>
      </c>
      <c r="G148" s="140">
        <v>140</v>
      </c>
      <c r="H148" s="141" t="s">
        <v>22</v>
      </c>
      <c r="I148" s="141">
        <v>0.026</v>
      </c>
      <c r="J148" s="142">
        <v>0.065</v>
      </c>
      <c r="K148" s="64">
        <v>523</v>
      </c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s="99" customFormat="1" ht="20.25" customHeight="1">
      <c r="A149" s="84"/>
      <c r="B149" s="100"/>
      <c r="C149" s="57" t="s">
        <v>153</v>
      </c>
      <c r="D149" s="58"/>
      <c r="E149" s="137">
        <v>1680</v>
      </c>
      <c r="F149" s="138">
        <v>120</v>
      </c>
      <c r="G149" s="137">
        <v>140</v>
      </c>
      <c r="H149" s="138" t="s">
        <v>22</v>
      </c>
      <c r="I149" s="138">
        <v>0.028</v>
      </c>
      <c r="J149" s="139">
        <v>0.07</v>
      </c>
      <c r="K149" s="64">
        <v>465</v>
      </c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s="99" customFormat="1" ht="20.25" customHeight="1">
      <c r="A150" s="84"/>
      <c r="B150" s="100"/>
      <c r="C150" s="57" t="s">
        <v>154</v>
      </c>
      <c r="D150" s="58"/>
      <c r="E150" s="137">
        <v>1940</v>
      </c>
      <c r="F150" s="138">
        <v>120</v>
      </c>
      <c r="G150" s="137">
        <v>140</v>
      </c>
      <c r="H150" s="138" t="s">
        <v>22</v>
      </c>
      <c r="I150" s="138">
        <v>0.033</v>
      </c>
      <c r="J150" s="139">
        <v>0.0825</v>
      </c>
      <c r="K150" s="64">
        <v>578</v>
      </c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s="99" customFormat="1" ht="20.25" customHeight="1">
      <c r="A151" s="84"/>
      <c r="B151" s="100"/>
      <c r="C151" s="65" t="s">
        <v>155</v>
      </c>
      <c r="D151" s="66"/>
      <c r="E151" s="144">
        <v>2200</v>
      </c>
      <c r="F151" s="145">
        <v>120</v>
      </c>
      <c r="G151" s="144">
        <v>140</v>
      </c>
      <c r="H151" s="145" t="s">
        <v>22</v>
      </c>
      <c r="I151" s="145">
        <v>0.037</v>
      </c>
      <c r="J151" s="146">
        <v>0.0925</v>
      </c>
      <c r="K151" s="64">
        <v>693</v>
      </c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s="99" customFormat="1" ht="20.25" customHeight="1">
      <c r="A152" s="84"/>
      <c r="B152" s="100"/>
      <c r="C152" s="52" t="s">
        <v>156</v>
      </c>
      <c r="D152" s="53"/>
      <c r="E152" s="140">
        <v>2460</v>
      </c>
      <c r="F152" s="141">
        <v>120</v>
      </c>
      <c r="G152" s="140">
        <v>140</v>
      </c>
      <c r="H152" s="141" t="s">
        <v>22</v>
      </c>
      <c r="I152" s="141">
        <v>0.041</v>
      </c>
      <c r="J152" s="142">
        <v>0.1025</v>
      </c>
      <c r="K152" s="64">
        <v>875</v>
      </c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s="99" customFormat="1" ht="20.25" customHeight="1">
      <c r="A153" s="84"/>
      <c r="B153" s="100"/>
      <c r="C153" s="57" t="s">
        <v>157</v>
      </c>
      <c r="D153" s="58"/>
      <c r="E153" s="137">
        <v>2590</v>
      </c>
      <c r="F153" s="138">
        <v>120</v>
      </c>
      <c r="G153" s="137">
        <v>140</v>
      </c>
      <c r="H153" s="138" t="s">
        <v>22</v>
      </c>
      <c r="I153" s="138">
        <v>0.044</v>
      </c>
      <c r="J153" s="139">
        <v>0.11</v>
      </c>
      <c r="K153" s="64">
        <v>1034</v>
      </c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s="99" customFormat="1" ht="20.25" customHeight="1">
      <c r="A154" s="84"/>
      <c r="B154" s="100"/>
      <c r="C154" s="52" t="s">
        <v>158</v>
      </c>
      <c r="D154" s="53"/>
      <c r="E154" s="140">
        <v>2850</v>
      </c>
      <c r="F154" s="141">
        <v>120</v>
      </c>
      <c r="G154" s="140">
        <v>140</v>
      </c>
      <c r="H154" s="141" t="s">
        <v>22</v>
      </c>
      <c r="I154" s="141">
        <v>0.048</v>
      </c>
      <c r="J154" s="142">
        <v>0.12</v>
      </c>
      <c r="K154" s="64">
        <v>1184</v>
      </c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s="99" customFormat="1" ht="20.25" customHeight="1">
      <c r="A155" s="84"/>
      <c r="B155" s="100"/>
      <c r="C155" s="57" t="s">
        <v>159</v>
      </c>
      <c r="D155" s="58"/>
      <c r="E155" s="137">
        <v>2980</v>
      </c>
      <c r="F155" s="138">
        <v>120</v>
      </c>
      <c r="G155" s="137">
        <v>140</v>
      </c>
      <c r="H155" s="138" t="s">
        <v>22</v>
      </c>
      <c r="I155" s="138">
        <v>0.05</v>
      </c>
      <c r="J155" s="139">
        <v>0.125</v>
      </c>
      <c r="K155" s="64">
        <v>1232</v>
      </c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s="99" customFormat="1" ht="20.25" customHeight="1">
      <c r="A156" s="84"/>
      <c r="B156" s="100"/>
      <c r="C156" s="57" t="s">
        <v>160</v>
      </c>
      <c r="D156" s="58"/>
      <c r="E156" s="138">
        <v>1420</v>
      </c>
      <c r="F156" s="137">
        <v>380</v>
      </c>
      <c r="G156" s="138">
        <v>140</v>
      </c>
      <c r="H156" s="138" t="s">
        <v>22</v>
      </c>
      <c r="I156" s="138">
        <v>0.076</v>
      </c>
      <c r="J156" s="137">
        <v>0.19</v>
      </c>
      <c r="K156" s="64">
        <v>1089</v>
      </c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s="99" customFormat="1" ht="20.25" customHeight="1">
      <c r="A157" s="84"/>
      <c r="B157" s="100"/>
      <c r="C157" s="57" t="s">
        <v>161</v>
      </c>
      <c r="D157" s="58"/>
      <c r="E157" s="137">
        <v>1680</v>
      </c>
      <c r="F157" s="138">
        <v>380</v>
      </c>
      <c r="G157" s="137">
        <v>140</v>
      </c>
      <c r="H157" s="138" t="s">
        <v>22</v>
      </c>
      <c r="I157" s="137">
        <v>0.089</v>
      </c>
      <c r="J157" s="139">
        <v>0.22</v>
      </c>
      <c r="K157" s="64">
        <v>1304</v>
      </c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s="99" customFormat="1" ht="20.25" customHeight="1">
      <c r="A158" s="84"/>
      <c r="B158" s="100"/>
      <c r="C158" s="57" t="s">
        <v>162</v>
      </c>
      <c r="D158" s="58"/>
      <c r="E158" s="137">
        <v>1810</v>
      </c>
      <c r="F158" s="138">
        <v>380</v>
      </c>
      <c r="G158" s="137">
        <v>140</v>
      </c>
      <c r="H158" s="138" t="s">
        <v>22</v>
      </c>
      <c r="I158" s="137">
        <v>0.096</v>
      </c>
      <c r="J158" s="139">
        <v>0.24</v>
      </c>
      <c r="K158" s="64">
        <v>1463</v>
      </c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s="99" customFormat="1" ht="20.25" customHeight="1">
      <c r="A159" s="84"/>
      <c r="B159" s="100"/>
      <c r="C159" s="57" t="s">
        <v>163</v>
      </c>
      <c r="D159" s="58"/>
      <c r="E159" s="137">
        <v>2070</v>
      </c>
      <c r="F159" s="138">
        <v>380</v>
      </c>
      <c r="G159" s="137">
        <v>140</v>
      </c>
      <c r="H159" s="138" t="s">
        <v>22</v>
      </c>
      <c r="I159" s="137">
        <v>0.11</v>
      </c>
      <c r="J159" s="139">
        <v>0.28</v>
      </c>
      <c r="K159" s="64">
        <v>1766</v>
      </c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s="99" customFormat="1" ht="20.25" customHeight="1">
      <c r="A160" s="84"/>
      <c r="B160" s="100"/>
      <c r="C160" s="57" t="s">
        <v>164</v>
      </c>
      <c r="D160" s="58"/>
      <c r="E160" s="137">
        <v>2330</v>
      </c>
      <c r="F160" s="138">
        <v>380</v>
      </c>
      <c r="G160" s="137">
        <v>140</v>
      </c>
      <c r="H160" s="138" t="s">
        <v>22</v>
      </c>
      <c r="I160" s="137">
        <v>0.124</v>
      </c>
      <c r="J160" s="139">
        <v>0.31</v>
      </c>
      <c r="K160" s="64">
        <v>2123</v>
      </c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s="99" customFormat="1" ht="20.25" customHeight="1">
      <c r="A161" s="84"/>
      <c r="B161" s="100"/>
      <c r="C161" s="57" t="s">
        <v>165</v>
      </c>
      <c r="D161" s="58"/>
      <c r="E161" s="138">
        <v>2460</v>
      </c>
      <c r="F161" s="138">
        <v>380</v>
      </c>
      <c r="G161" s="138">
        <v>140</v>
      </c>
      <c r="H161" s="138" t="s">
        <v>22</v>
      </c>
      <c r="I161" s="138">
        <v>0.131</v>
      </c>
      <c r="J161" s="139">
        <v>0.328</v>
      </c>
      <c r="K161" s="64">
        <v>2354</v>
      </c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s="99" customFormat="1" ht="20.25" customHeight="1">
      <c r="A162" s="84"/>
      <c r="B162" s="100"/>
      <c r="C162" s="52" t="s">
        <v>166</v>
      </c>
      <c r="D162" s="53"/>
      <c r="E162" s="140">
        <v>1290</v>
      </c>
      <c r="F162" s="141">
        <v>120</v>
      </c>
      <c r="G162" s="140">
        <v>220</v>
      </c>
      <c r="H162" s="143" t="s">
        <v>22</v>
      </c>
      <c r="I162" s="141">
        <v>0.034</v>
      </c>
      <c r="J162" s="142">
        <v>0.085</v>
      </c>
      <c r="K162" s="64">
        <v>787</v>
      </c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s="99" customFormat="1" ht="20.25" customHeight="1">
      <c r="A163" s="84"/>
      <c r="B163" s="100"/>
      <c r="C163" s="57" t="s">
        <v>167</v>
      </c>
      <c r="D163" s="58"/>
      <c r="E163" s="137">
        <v>1550</v>
      </c>
      <c r="F163" s="138">
        <v>120</v>
      </c>
      <c r="G163" s="137">
        <v>220</v>
      </c>
      <c r="H163" s="138" t="s">
        <v>22</v>
      </c>
      <c r="I163" s="138">
        <v>0.041</v>
      </c>
      <c r="J163" s="139">
        <v>0.102</v>
      </c>
      <c r="K163" s="64">
        <v>1298</v>
      </c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s="99" customFormat="1" ht="20.25" customHeight="1">
      <c r="A164" s="84"/>
      <c r="B164" s="100"/>
      <c r="C164" s="52" t="s">
        <v>168</v>
      </c>
      <c r="D164" s="53"/>
      <c r="E164" s="140">
        <v>1810</v>
      </c>
      <c r="F164" s="141">
        <v>120</v>
      </c>
      <c r="G164" s="140">
        <v>220</v>
      </c>
      <c r="H164" s="141" t="s">
        <v>22</v>
      </c>
      <c r="I164" s="141">
        <v>0.048</v>
      </c>
      <c r="J164" s="142">
        <v>0.12</v>
      </c>
      <c r="K164" s="64">
        <v>1408</v>
      </c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s="99" customFormat="1" ht="20.25" customHeight="1">
      <c r="A165" s="84"/>
      <c r="B165" s="100"/>
      <c r="C165" s="57" t="s">
        <v>169</v>
      </c>
      <c r="D165" s="58"/>
      <c r="E165" s="137">
        <v>1810</v>
      </c>
      <c r="F165" s="138">
        <v>120</v>
      </c>
      <c r="G165" s="137">
        <v>220</v>
      </c>
      <c r="H165" s="138" t="s">
        <v>22</v>
      </c>
      <c r="I165" s="138">
        <v>0.048</v>
      </c>
      <c r="J165" s="139">
        <v>0.12</v>
      </c>
      <c r="K165" s="64">
        <v>825</v>
      </c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s="99" customFormat="1" ht="20.25" customHeight="1">
      <c r="A166" s="84"/>
      <c r="B166" s="100"/>
      <c r="C166" s="57" t="s">
        <v>170</v>
      </c>
      <c r="D166" s="58"/>
      <c r="E166" s="137">
        <v>2070</v>
      </c>
      <c r="F166" s="138">
        <v>120</v>
      </c>
      <c r="G166" s="137">
        <v>220</v>
      </c>
      <c r="H166" s="138" t="s">
        <v>22</v>
      </c>
      <c r="I166" s="138">
        <v>0.055</v>
      </c>
      <c r="J166" s="139">
        <v>0.132</v>
      </c>
      <c r="K166" s="64">
        <v>941</v>
      </c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s="99" customFormat="1" ht="20.25" customHeight="1">
      <c r="A167" s="84"/>
      <c r="B167" s="100"/>
      <c r="C167" s="52" t="s">
        <v>171</v>
      </c>
      <c r="D167" s="53"/>
      <c r="E167" s="140">
        <v>2460</v>
      </c>
      <c r="F167" s="141">
        <v>120</v>
      </c>
      <c r="G167" s="140">
        <v>220</v>
      </c>
      <c r="H167" s="141" t="s">
        <v>22</v>
      </c>
      <c r="I167" s="141">
        <v>0.065</v>
      </c>
      <c r="J167" s="142">
        <v>0.162</v>
      </c>
      <c r="K167" s="64">
        <v>1185</v>
      </c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s="99" customFormat="1" ht="20.25" customHeight="1">
      <c r="A168" s="84"/>
      <c r="B168" s="100"/>
      <c r="C168" s="57" t="s">
        <v>172</v>
      </c>
      <c r="D168" s="58"/>
      <c r="E168" s="137">
        <v>2720</v>
      </c>
      <c r="F168" s="138">
        <v>120</v>
      </c>
      <c r="G168" s="137">
        <v>220</v>
      </c>
      <c r="H168" s="138" t="s">
        <v>22</v>
      </c>
      <c r="I168" s="138">
        <v>0.072</v>
      </c>
      <c r="J168" s="139">
        <v>0.18</v>
      </c>
      <c r="K168" s="64">
        <v>1478</v>
      </c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s="99" customFormat="1" ht="20.25" customHeight="1">
      <c r="A169" s="84"/>
      <c r="B169" s="100"/>
      <c r="C169" s="52" t="s">
        <v>173</v>
      </c>
      <c r="D169" s="53"/>
      <c r="E169" s="140">
        <v>2980</v>
      </c>
      <c r="F169" s="141">
        <v>120</v>
      </c>
      <c r="G169" s="140">
        <v>220</v>
      </c>
      <c r="H169" s="141" t="s">
        <v>22</v>
      </c>
      <c r="I169" s="141">
        <v>0.079</v>
      </c>
      <c r="J169" s="142">
        <v>0.2</v>
      </c>
      <c r="K169" s="64">
        <v>1617</v>
      </c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s="99" customFormat="1" ht="20.25" customHeight="1">
      <c r="A170" s="84"/>
      <c r="B170" s="100"/>
      <c r="C170" s="57" t="s">
        <v>174</v>
      </c>
      <c r="D170" s="58"/>
      <c r="E170" s="137">
        <v>3370</v>
      </c>
      <c r="F170" s="138">
        <v>120</v>
      </c>
      <c r="G170" s="137">
        <v>220</v>
      </c>
      <c r="H170" s="138" t="s">
        <v>22</v>
      </c>
      <c r="I170" s="138">
        <v>0.089</v>
      </c>
      <c r="J170" s="139">
        <v>0.222</v>
      </c>
      <c r="K170" s="64">
        <v>1623</v>
      </c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s="99" customFormat="1" ht="20.25" customHeight="1">
      <c r="A171" s="84"/>
      <c r="B171" s="100"/>
      <c r="C171" s="52" t="s">
        <v>175</v>
      </c>
      <c r="D171" s="53"/>
      <c r="E171" s="140">
        <v>3630</v>
      </c>
      <c r="F171" s="141">
        <v>120</v>
      </c>
      <c r="G171" s="140">
        <v>220</v>
      </c>
      <c r="H171" s="145" t="s">
        <v>22</v>
      </c>
      <c r="I171" s="141">
        <v>0.096</v>
      </c>
      <c r="J171" s="142">
        <v>0.24</v>
      </c>
      <c r="K171" s="64">
        <v>1925</v>
      </c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s="99" customFormat="1" ht="20.25" customHeight="1">
      <c r="A172" s="84"/>
      <c r="B172" s="100"/>
      <c r="C172" s="57" t="s">
        <v>176</v>
      </c>
      <c r="D172" s="58"/>
      <c r="E172" s="137">
        <v>3890</v>
      </c>
      <c r="F172" s="138">
        <v>120</v>
      </c>
      <c r="G172" s="137">
        <v>220</v>
      </c>
      <c r="H172" s="138" t="s">
        <v>22</v>
      </c>
      <c r="I172" s="138">
        <v>0.103</v>
      </c>
      <c r="J172" s="139">
        <v>0.258</v>
      </c>
      <c r="K172" s="64">
        <v>2387</v>
      </c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s="99" customFormat="1" ht="20.25" customHeight="1">
      <c r="A173" s="84"/>
      <c r="B173" s="100"/>
      <c r="C173" s="57" t="s">
        <v>177</v>
      </c>
      <c r="D173" s="58"/>
      <c r="E173" s="137">
        <v>1420</v>
      </c>
      <c r="F173" s="138">
        <v>380</v>
      </c>
      <c r="G173" s="137">
        <v>220</v>
      </c>
      <c r="H173" s="138" t="s">
        <v>22</v>
      </c>
      <c r="I173" s="137">
        <v>0.119</v>
      </c>
      <c r="J173" s="139">
        <v>0.298</v>
      </c>
      <c r="K173" s="64">
        <v>2299</v>
      </c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s="99" customFormat="1" ht="20.25" customHeight="1">
      <c r="A174" s="84"/>
      <c r="B174" s="100"/>
      <c r="C174" s="57" t="s">
        <v>178</v>
      </c>
      <c r="D174" s="58"/>
      <c r="E174" s="137">
        <v>1550</v>
      </c>
      <c r="F174" s="138">
        <v>380</v>
      </c>
      <c r="G174" s="137">
        <v>220</v>
      </c>
      <c r="H174" s="138" t="s">
        <v>22</v>
      </c>
      <c r="I174" s="137">
        <v>0.13</v>
      </c>
      <c r="J174" s="139">
        <v>0.328</v>
      </c>
      <c r="K174" s="64">
        <v>2437</v>
      </c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s="99" customFormat="1" ht="20.25" customHeight="1">
      <c r="A175" s="84"/>
      <c r="B175" s="100"/>
      <c r="C175" s="57" t="s">
        <v>179</v>
      </c>
      <c r="D175" s="58"/>
      <c r="E175" s="137">
        <v>1810</v>
      </c>
      <c r="F175" s="138">
        <v>380</v>
      </c>
      <c r="G175" s="137">
        <v>220</v>
      </c>
      <c r="H175" s="138" t="s">
        <v>22</v>
      </c>
      <c r="I175" s="137">
        <v>0.15</v>
      </c>
      <c r="J175" s="139">
        <v>0.377</v>
      </c>
      <c r="K175" s="64">
        <v>3538</v>
      </c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s="99" customFormat="1" ht="20.25" customHeight="1">
      <c r="A176" s="84"/>
      <c r="B176" s="100"/>
      <c r="C176" s="57" t="s">
        <v>180</v>
      </c>
      <c r="D176" s="58"/>
      <c r="E176" s="137">
        <v>2070</v>
      </c>
      <c r="F176" s="138">
        <v>380</v>
      </c>
      <c r="G176" s="137">
        <v>220</v>
      </c>
      <c r="H176" s="138" t="s">
        <v>22</v>
      </c>
      <c r="I176" s="137">
        <v>0.173</v>
      </c>
      <c r="J176" s="139">
        <v>0.432</v>
      </c>
      <c r="K176" s="64">
        <v>4620</v>
      </c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s="99" customFormat="1" ht="20.25" customHeight="1">
      <c r="A177" s="84"/>
      <c r="B177" s="100"/>
      <c r="C177" s="57" t="s">
        <v>181</v>
      </c>
      <c r="D177" s="58"/>
      <c r="E177" s="138">
        <v>2720</v>
      </c>
      <c r="F177" s="137">
        <v>380</v>
      </c>
      <c r="G177" s="138">
        <v>220</v>
      </c>
      <c r="H177" s="137" t="s">
        <v>22</v>
      </c>
      <c r="I177" s="138">
        <v>0.227</v>
      </c>
      <c r="J177" s="137">
        <v>0.568</v>
      </c>
      <c r="K177" s="64">
        <v>5313</v>
      </c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s="99" customFormat="1" ht="20.25" customHeight="1">
      <c r="A178" s="84"/>
      <c r="B178" s="100"/>
      <c r="C178" s="147" t="s">
        <v>182</v>
      </c>
      <c r="D178" s="148"/>
      <c r="E178" s="138">
        <v>2980</v>
      </c>
      <c r="F178" s="137">
        <v>380</v>
      </c>
      <c r="G178" s="138">
        <v>220</v>
      </c>
      <c r="H178" s="138" t="s">
        <v>22</v>
      </c>
      <c r="I178" s="137">
        <v>0.249</v>
      </c>
      <c r="J178" s="139">
        <v>0.622</v>
      </c>
      <c r="K178" s="64">
        <v>4136</v>
      </c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s="99" customFormat="1" ht="20.25" customHeight="1">
      <c r="A179" s="84"/>
      <c r="B179" s="100"/>
      <c r="C179" s="147" t="s">
        <v>183</v>
      </c>
      <c r="D179" s="148"/>
      <c r="E179" s="138">
        <v>2980</v>
      </c>
      <c r="F179" s="137">
        <v>120</v>
      </c>
      <c r="G179" s="138">
        <v>290</v>
      </c>
      <c r="H179" s="138" t="s">
        <v>22</v>
      </c>
      <c r="I179" s="137">
        <v>0.104</v>
      </c>
      <c r="J179" s="139">
        <v>0.26</v>
      </c>
      <c r="K179" s="64">
        <v>1612</v>
      </c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s="99" customFormat="1" ht="20.25" customHeight="1">
      <c r="A180" s="84"/>
      <c r="B180" s="100"/>
      <c r="C180" s="57" t="s">
        <v>184</v>
      </c>
      <c r="D180" s="58"/>
      <c r="E180" s="138">
        <v>4410</v>
      </c>
      <c r="F180" s="138">
        <v>120</v>
      </c>
      <c r="G180" s="137">
        <v>290</v>
      </c>
      <c r="H180" s="138" t="s">
        <v>22</v>
      </c>
      <c r="I180" s="138">
        <v>0.154</v>
      </c>
      <c r="J180" s="137">
        <v>0.39</v>
      </c>
      <c r="K180" s="64">
        <v>4175</v>
      </c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s="111" customFormat="1" ht="20.25" customHeight="1">
      <c r="A181" s="84"/>
      <c r="B181" s="100"/>
      <c r="C181" s="57" t="s">
        <v>185</v>
      </c>
      <c r="D181" s="58"/>
      <c r="E181" s="137">
        <v>4800</v>
      </c>
      <c r="F181" s="138">
        <v>120</v>
      </c>
      <c r="G181" s="137">
        <v>290</v>
      </c>
      <c r="H181" s="138" t="s">
        <v>22</v>
      </c>
      <c r="I181" s="138">
        <v>0.167</v>
      </c>
      <c r="J181" s="137">
        <v>0.42</v>
      </c>
      <c r="K181" s="64">
        <v>4967</v>
      </c>
      <c r="L181" s="4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</row>
    <row r="182" spans="1:71" s="151" customFormat="1" ht="20.25" customHeight="1">
      <c r="A182" s="29"/>
      <c r="B182" s="30"/>
      <c r="C182" s="57" t="s">
        <v>186</v>
      </c>
      <c r="D182" s="58"/>
      <c r="E182" s="149">
        <v>5960</v>
      </c>
      <c r="F182" s="149">
        <v>120</v>
      </c>
      <c r="G182" s="149">
        <v>290</v>
      </c>
      <c r="H182" s="149" t="s">
        <v>22</v>
      </c>
      <c r="I182" s="149">
        <v>0.20700000000000002</v>
      </c>
      <c r="J182" s="150">
        <v>0.52</v>
      </c>
      <c r="K182" s="64">
        <v>6589</v>
      </c>
      <c r="L182" s="4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</row>
    <row r="183" spans="1:71" s="111" customFormat="1" ht="20.25" customHeight="1">
      <c r="A183" s="84"/>
      <c r="B183" s="100"/>
      <c r="C183" s="57" t="s">
        <v>187</v>
      </c>
      <c r="D183" s="58"/>
      <c r="E183" s="138">
        <v>1810</v>
      </c>
      <c r="F183" s="138">
        <v>250</v>
      </c>
      <c r="G183" s="138">
        <v>220</v>
      </c>
      <c r="H183" s="137" t="s">
        <v>22</v>
      </c>
      <c r="I183" s="138">
        <v>0.1</v>
      </c>
      <c r="J183" s="139">
        <v>0.25</v>
      </c>
      <c r="K183" s="64">
        <v>1953</v>
      </c>
      <c r="L183" s="4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</row>
    <row r="184" spans="1:71" s="99" customFormat="1" ht="20.25" customHeight="1">
      <c r="A184" s="81"/>
      <c r="B184" s="82"/>
      <c r="C184" s="65" t="s">
        <v>188</v>
      </c>
      <c r="D184" s="66"/>
      <c r="E184" s="145">
        <v>2070</v>
      </c>
      <c r="F184" s="138">
        <v>250</v>
      </c>
      <c r="G184" s="138">
        <v>220</v>
      </c>
      <c r="H184" s="146" t="s">
        <v>22</v>
      </c>
      <c r="I184" s="145">
        <v>0.114</v>
      </c>
      <c r="J184" s="146">
        <v>0.285</v>
      </c>
      <c r="K184" s="64">
        <v>2442</v>
      </c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s="99" customFormat="1" ht="20.25" customHeight="1">
      <c r="A185" s="84"/>
      <c r="B185" s="85"/>
      <c r="C185" s="57" t="s">
        <v>189</v>
      </c>
      <c r="D185" s="58"/>
      <c r="E185" s="138">
        <v>2460</v>
      </c>
      <c r="F185" s="138">
        <v>250</v>
      </c>
      <c r="G185" s="138">
        <v>220</v>
      </c>
      <c r="H185" s="139" t="s">
        <v>22</v>
      </c>
      <c r="I185" s="138">
        <v>0.135</v>
      </c>
      <c r="J185" s="139">
        <v>0.34</v>
      </c>
      <c r="K185" s="64">
        <v>3267</v>
      </c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s="99" customFormat="1" ht="20.25" customHeight="1">
      <c r="A186" s="84"/>
      <c r="B186" s="100"/>
      <c r="C186" s="57" t="s">
        <v>190</v>
      </c>
      <c r="D186" s="58"/>
      <c r="E186" s="138">
        <v>2460</v>
      </c>
      <c r="F186" s="138">
        <v>250</v>
      </c>
      <c r="G186" s="138">
        <v>220</v>
      </c>
      <c r="H186" s="139" t="s">
        <v>22</v>
      </c>
      <c r="I186" s="138">
        <v>0.135</v>
      </c>
      <c r="J186" s="139">
        <v>0.34</v>
      </c>
      <c r="K186" s="64">
        <v>3790</v>
      </c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s="99" customFormat="1" ht="20.25" customHeight="1">
      <c r="A187" s="84"/>
      <c r="B187" s="100"/>
      <c r="C187" s="57" t="s">
        <v>191</v>
      </c>
      <c r="D187" s="58"/>
      <c r="E187" s="138">
        <v>2720</v>
      </c>
      <c r="F187" s="138">
        <v>250</v>
      </c>
      <c r="G187" s="138">
        <v>220</v>
      </c>
      <c r="H187" s="139" t="s">
        <v>22</v>
      </c>
      <c r="I187" s="138">
        <v>0.15</v>
      </c>
      <c r="J187" s="139">
        <v>0.37</v>
      </c>
      <c r="K187" s="64">
        <v>4169</v>
      </c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s="99" customFormat="1" ht="20.25" customHeight="1">
      <c r="A188" s="84"/>
      <c r="B188" s="100"/>
      <c r="C188" s="57" t="s">
        <v>192</v>
      </c>
      <c r="D188" s="58"/>
      <c r="E188" s="138">
        <v>2720</v>
      </c>
      <c r="F188" s="138">
        <v>250</v>
      </c>
      <c r="G188" s="138">
        <v>220</v>
      </c>
      <c r="H188" s="139" t="s">
        <v>22</v>
      </c>
      <c r="I188" s="138">
        <v>0.15</v>
      </c>
      <c r="J188" s="139">
        <v>0.375</v>
      </c>
      <c r="K188" s="64">
        <v>5858</v>
      </c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s="99" customFormat="1" ht="20.25" customHeight="1">
      <c r="A189" s="84"/>
      <c r="B189" s="100"/>
      <c r="C189" s="57" t="s">
        <v>193</v>
      </c>
      <c r="D189" s="58"/>
      <c r="E189" s="138">
        <v>2980</v>
      </c>
      <c r="F189" s="138">
        <v>250</v>
      </c>
      <c r="G189" s="138">
        <v>220</v>
      </c>
      <c r="H189" s="139" t="s">
        <v>22</v>
      </c>
      <c r="I189" s="138">
        <v>0.164</v>
      </c>
      <c r="J189" s="139">
        <v>0.41</v>
      </c>
      <c r="K189" s="64">
        <v>5816</v>
      </c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s="99" customFormat="1" ht="20.25" customHeight="1">
      <c r="A190" s="84"/>
      <c r="B190" s="100"/>
      <c r="C190" s="52" t="s">
        <v>194</v>
      </c>
      <c r="D190" s="53"/>
      <c r="E190" s="141">
        <v>2980</v>
      </c>
      <c r="F190" s="138">
        <v>250</v>
      </c>
      <c r="G190" s="138">
        <v>220</v>
      </c>
      <c r="H190" s="142" t="s">
        <v>22</v>
      </c>
      <c r="I190" s="141">
        <v>0.164</v>
      </c>
      <c r="J190" s="142">
        <v>0.41</v>
      </c>
      <c r="K190" s="64">
        <v>7502</v>
      </c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s="99" customFormat="1" ht="20.25" customHeight="1">
      <c r="A191" s="84"/>
      <c r="B191" s="100"/>
      <c r="C191" s="57" t="s">
        <v>195</v>
      </c>
      <c r="D191" s="58"/>
      <c r="E191" s="138">
        <v>3110</v>
      </c>
      <c r="F191" s="138">
        <v>250</v>
      </c>
      <c r="G191" s="138">
        <v>220</v>
      </c>
      <c r="H191" s="138" t="s">
        <v>22</v>
      </c>
      <c r="I191" s="138">
        <v>0.171</v>
      </c>
      <c r="J191" s="139">
        <v>0.43</v>
      </c>
      <c r="K191" s="64">
        <v>6581</v>
      </c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s="99" customFormat="1" ht="20.25" customHeight="1">
      <c r="A192" s="84"/>
      <c r="B192" s="100"/>
      <c r="C192" s="57" t="s">
        <v>196</v>
      </c>
      <c r="D192" s="58"/>
      <c r="E192" s="138">
        <v>1030</v>
      </c>
      <c r="F192" s="137">
        <v>120</v>
      </c>
      <c r="G192" s="138">
        <v>90</v>
      </c>
      <c r="H192" s="137" t="s">
        <v>22</v>
      </c>
      <c r="I192" s="138">
        <v>0.011</v>
      </c>
      <c r="J192" s="137">
        <v>0.027</v>
      </c>
      <c r="K192" s="64">
        <v>388</v>
      </c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s="99" customFormat="1" ht="20.25" customHeight="1">
      <c r="A193" s="84"/>
      <c r="B193" s="100"/>
      <c r="C193" s="52" t="s">
        <v>197</v>
      </c>
      <c r="D193" s="53"/>
      <c r="E193" s="140">
        <v>1250</v>
      </c>
      <c r="F193" s="141">
        <v>120</v>
      </c>
      <c r="G193" s="140">
        <v>90</v>
      </c>
      <c r="H193" s="141" t="s">
        <v>22</v>
      </c>
      <c r="I193" s="141">
        <v>0.014</v>
      </c>
      <c r="J193" s="142">
        <v>0.04</v>
      </c>
      <c r="K193" s="64">
        <v>476</v>
      </c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s="99" customFormat="1" ht="20.25" customHeight="1">
      <c r="A194" s="84"/>
      <c r="B194" s="100"/>
      <c r="C194" s="57" t="s">
        <v>198</v>
      </c>
      <c r="D194" s="58"/>
      <c r="E194" s="137">
        <v>1550</v>
      </c>
      <c r="F194" s="138">
        <v>120</v>
      </c>
      <c r="G194" s="137">
        <v>90</v>
      </c>
      <c r="H194" s="138" t="s">
        <v>22</v>
      </c>
      <c r="I194" s="138">
        <v>0.017</v>
      </c>
      <c r="J194" s="139">
        <v>0.04</v>
      </c>
      <c r="K194" s="64">
        <v>556</v>
      </c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s="99" customFormat="1" ht="20.25" customHeight="1">
      <c r="A195" s="84"/>
      <c r="B195" s="100"/>
      <c r="C195" s="57" t="s">
        <v>199</v>
      </c>
      <c r="D195" s="58"/>
      <c r="E195" s="137">
        <v>1680</v>
      </c>
      <c r="F195" s="138">
        <v>120</v>
      </c>
      <c r="G195" s="138">
        <v>90</v>
      </c>
      <c r="H195" s="144" t="s">
        <v>22</v>
      </c>
      <c r="I195" s="138">
        <v>0.018</v>
      </c>
      <c r="J195" s="139">
        <v>0.045</v>
      </c>
      <c r="K195" s="64">
        <v>644</v>
      </c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s="99" customFormat="1" ht="20.25" customHeight="1">
      <c r="A196" s="84"/>
      <c r="B196" s="100"/>
      <c r="C196" s="52" t="s">
        <v>200</v>
      </c>
      <c r="D196" s="53"/>
      <c r="E196" s="138">
        <v>1940</v>
      </c>
      <c r="F196" s="138">
        <v>120</v>
      </c>
      <c r="G196" s="138">
        <v>90</v>
      </c>
      <c r="H196" s="144" t="s">
        <v>22</v>
      </c>
      <c r="I196" s="138">
        <v>0.021</v>
      </c>
      <c r="J196" s="140">
        <v>0.05</v>
      </c>
      <c r="K196" s="64">
        <v>858</v>
      </c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1:71" s="99" customFormat="1" ht="20.25" customHeight="1">
      <c r="A197" s="84"/>
      <c r="B197" s="100"/>
      <c r="C197" s="57" t="s">
        <v>201</v>
      </c>
      <c r="D197" s="58"/>
      <c r="E197" s="137">
        <v>1290</v>
      </c>
      <c r="F197" s="138">
        <v>120</v>
      </c>
      <c r="G197" s="137">
        <v>190</v>
      </c>
      <c r="H197" s="138" t="s">
        <v>22</v>
      </c>
      <c r="I197" s="138">
        <v>0.029</v>
      </c>
      <c r="J197" s="139">
        <v>0.072</v>
      </c>
      <c r="K197" s="64">
        <v>765</v>
      </c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1:71" s="99" customFormat="1" ht="20.25" customHeight="1">
      <c r="A198" s="84"/>
      <c r="B198" s="100"/>
      <c r="C198" s="65" t="s">
        <v>202</v>
      </c>
      <c r="D198" s="66"/>
      <c r="E198" s="144">
        <v>1550</v>
      </c>
      <c r="F198" s="145">
        <v>120</v>
      </c>
      <c r="G198" s="144">
        <v>190</v>
      </c>
      <c r="H198" s="145" t="s">
        <v>22</v>
      </c>
      <c r="I198" s="145">
        <v>0.035</v>
      </c>
      <c r="J198" s="146">
        <v>0.087</v>
      </c>
      <c r="K198" s="64">
        <v>1045</v>
      </c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s="99" customFormat="1" ht="20.25" customHeight="1">
      <c r="A199" s="84"/>
      <c r="B199" s="100"/>
      <c r="C199" s="104" t="s">
        <v>203</v>
      </c>
      <c r="D199" s="152"/>
      <c r="E199" s="143">
        <v>1810</v>
      </c>
      <c r="F199" s="153">
        <v>120</v>
      </c>
      <c r="G199" s="143">
        <v>190</v>
      </c>
      <c r="H199" s="153" t="s">
        <v>22</v>
      </c>
      <c r="I199" s="143">
        <v>0.041</v>
      </c>
      <c r="J199" s="153">
        <v>0.1</v>
      </c>
      <c r="K199" s="64">
        <v>748</v>
      </c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s="99" customFormat="1" ht="20.25" customHeight="1">
      <c r="A200" s="84"/>
      <c r="B200" s="100"/>
      <c r="C200" s="57" t="s">
        <v>204</v>
      </c>
      <c r="D200" s="58"/>
      <c r="E200" s="138">
        <v>1810</v>
      </c>
      <c r="F200" s="137">
        <v>120</v>
      </c>
      <c r="G200" s="138">
        <v>190</v>
      </c>
      <c r="H200" s="137" t="s">
        <v>22</v>
      </c>
      <c r="I200" s="138">
        <v>0.041</v>
      </c>
      <c r="J200" s="137">
        <v>0.1</v>
      </c>
      <c r="K200" s="64">
        <v>1584</v>
      </c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s="99" customFormat="1" ht="20.25" customHeight="1">
      <c r="A201" s="84"/>
      <c r="B201" s="100"/>
      <c r="C201" s="52" t="s">
        <v>205</v>
      </c>
      <c r="D201" s="53"/>
      <c r="E201" s="141">
        <v>2070</v>
      </c>
      <c r="F201" s="140">
        <v>120</v>
      </c>
      <c r="G201" s="141">
        <v>190</v>
      </c>
      <c r="H201" s="140" t="s">
        <v>22</v>
      </c>
      <c r="I201" s="141">
        <v>0.047</v>
      </c>
      <c r="J201" s="140">
        <v>0.117</v>
      </c>
      <c r="K201" s="64">
        <v>946</v>
      </c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1:71" s="99" customFormat="1" ht="20.25" customHeight="1">
      <c r="A202" s="84"/>
      <c r="B202" s="100"/>
      <c r="C202" s="57" t="s">
        <v>206</v>
      </c>
      <c r="D202" s="58"/>
      <c r="E202" s="138">
        <v>2200</v>
      </c>
      <c r="F202" s="137">
        <v>120</v>
      </c>
      <c r="G202" s="138">
        <v>190</v>
      </c>
      <c r="H202" s="137" t="s">
        <v>22</v>
      </c>
      <c r="I202" s="138">
        <v>0.05</v>
      </c>
      <c r="J202" s="137">
        <v>0.13</v>
      </c>
      <c r="K202" s="64">
        <v>875</v>
      </c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s="99" customFormat="1" ht="20.25" customHeight="1">
      <c r="A203" s="84"/>
      <c r="B203" s="100"/>
      <c r="C203" s="57" t="s">
        <v>207</v>
      </c>
      <c r="D203" s="58"/>
      <c r="E203" s="138">
        <v>2460</v>
      </c>
      <c r="F203" s="137">
        <v>120</v>
      </c>
      <c r="G203" s="138">
        <v>190</v>
      </c>
      <c r="H203" s="137" t="s">
        <v>22</v>
      </c>
      <c r="I203" s="138">
        <v>0.056</v>
      </c>
      <c r="J203" s="137">
        <v>0.14</v>
      </c>
      <c r="K203" s="64">
        <v>950</v>
      </c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s="99" customFormat="1" ht="20.25" customHeight="1">
      <c r="A204" s="84"/>
      <c r="B204" s="100"/>
      <c r="C204" s="57" t="s">
        <v>208</v>
      </c>
      <c r="D204" s="58"/>
      <c r="E204" s="138">
        <v>2460</v>
      </c>
      <c r="F204" s="137">
        <v>120</v>
      </c>
      <c r="G204" s="138">
        <v>190</v>
      </c>
      <c r="H204" s="137" t="s">
        <v>22</v>
      </c>
      <c r="I204" s="138">
        <v>0.056</v>
      </c>
      <c r="J204" s="137">
        <v>0.14</v>
      </c>
      <c r="K204" s="64">
        <v>1279</v>
      </c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s="99" customFormat="1" ht="20.25" customHeight="1">
      <c r="A205" s="84"/>
      <c r="B205" s="100"/>
      <c r="C205" s="57" t="s">
        <v>209</v>
      </c>
      <c r="D205" s="58"/>
      <c r="E205" s="138">
        <v>2590</v>
      </c>
      <c r="F205" s="137">
        <v>120</v>
      </c>
      <c r="G205" s="138">
        <v>190</v>
      </c>
      <c r="H205" s="137" t="s">
        <v>22</v>
      </c>
      <c r="I205" s="138">
        <v>0.059</v>
      </c>
      <c r="J205" s="137">
        <v>0.158</v>
      </c>
      <c r="K205" s="64">
        <v>1018</v>
      </c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s="99" customFormat="1" ht="20.25" customHeight="1">
      <c r="A206" s="84"/>
      <c r="B206" s="100"/>
      <c r="C206" s="52" t="s">
        <v>210</v>
      </c>
      <c r="D206" s="53"/>
      <c r="E206" s="141">
        <v>2980</v>
      </c>
      <c r="F206" s="140">
        <v>120</v>
      </c>
      <c r="G206" s="141">
        <v>190</v>
      </c>
      <c r="H206" s="140" t="s">
        <v>22</v>
      </c>
      <c r="I206" s="141">
        <v>0.068</v>
      </c>
      <c r="J206" s="140">
        <v>0.17</v>
      </c>
      <c r="K206" s="64">
        <v>1282</v>
      </c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s="99" customFormat="1" ht="20.25" customHeight="1">
      <c r="A207" s="84"/>
      <c r="B207" s="100"/>
      <c r="C207" s="57" t="s">
        <v>211</v>
      </c>
      <c r="D207" s="58"/>
      <c r="E207" s="138">
        <v>2720</v>
      </c>
      <c r="F207" s="138">
        <v>120</v>
      </c>
      <c r="G207" s="138">
        <v>190</v>
      </c>
      <c r="H207" s="138" t="s">
        <v>22</v>
      </c>
      <c r="I207" s="138">
        <v>0.062</v>
      </c>
      <c r="J207" s="139">
        <v>0.155</v>
      </c>
      <c r="K207" s="64">
        <v>1430</v>
      </c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s="99" customFormat="1" ht="20.25" customHeight="1">
      <c r="A208" s="84"/>
      <c r="B208" s="100"/>
      <c r="C208" s="62" t="s">
        <v>212</v>
      </c>
      <c r="D208" s="62"/>
      <c r="E208" s="138">
        <v>1810</v>
      </c>
      <c r="F208" s="138">
        <v>250</v>
      </c>
      <c r="G208" s="138">
        <v>190</v>
      </c>
      <c r="H208" s="138" t="s">
        <v>22</v>
      </c>
      <c r="I208" s="138">
        <v>0.086</v>
      </c>
      <c r="J208" s="139">
        <v>0.215</v>
      </c>
      <c r="K208" s="64">
        <v>2596</v>
      </c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s="99" customFormat="1" ht="20.25" customHeight="1">
      <c r="A209" s="84"/>
      <c r="B209" s="100"/>
      <c r="C209" s="57" t="s">
        <v>213</v>
      </c>
      <c r="D209" s="58"/>
      <c r="E209" s="138">
        <v>2070</v>
      </c>
      <c r="F209" s="138">
        <v>250</v>
      </c>
      <c r="G209" s="138">
        <v>190</v>
      </c>
      <c r="H209" s="138" t="s">
        <v>22</v>
      </c>
      <c r="I209" s="138">
        <v>0.098</v>
      </c>
      <c r="J209" s="139">
        <v>0.245</v>
      </c>
      <c r="K209" s="64">
        <v>3317</v>
      </c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s="99" customFormat="1" ht="20.25" customHeight="1">
      <c r="A210" s="84"/>
      <c r="B210" s="100"/>
      <c r="C210" s="57" t="s">
        <v>214</v>
      </c>
      <c r="D210" s="58"/>
      <c r="E210" s="149">
        <v>2460</v>
      </c>
      <c r="F210" s="149">
        <v>250</v>
      </c>
      <c r="G210" s="149">
        <v>190</v>
      </c>
      <c r="H210" s="149" t="s">
        <v>22</v>
      </c>
      <c r="I210" s="149">
        <v>0.117</v>
      </c>
      <c r="J210" s="150">
        <v>0.292</v>
      </c>
      <c r="K210" s="64">
        <v>3608</v>
      </c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s="99" customFormat="1" ht="20.25" customHeight="1">
      <c r="A211" s="84"/>
      <c r="B211" s="100"/>
      <c r="C211" s="57" t="s">
        <v>215</v>
      </c>
      <c r="D211" s="58"/>
      <c r="E211" s="149">
        <v>2720</v>
      </c>
      <c r="F211" s="149">
        <v>250</v>
      </c>
      <c r="G211" s="149">
        <v>190</v>
      </c>
      <c r="H211" s="149" t="s">
        <v>22</v>
      </c>
      <c r="I211" s="149">
        <v>0.129</v>
      </c>
      <c r="J211" s="150">
        <v>0.32</v>
      </c>
      <c r="K211" s="64">
        <v>4994</v>
      </c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s="99" customFormat="1" ht="20.25" customHeight="1">
      <c r="A212" s="84"/>
      <c r="B212" s="100"/>
      <c r="C212" s="57" t="s">
        <v>216</v>
      </c>
      <c r="D212" s="58"/>
      <c r="E212" s="138">
        <v>2460</v>
      </c>
      <c r="F212" s="137">
        <v>250</v>
      </c>
      <c r="G212" s="138">
        <v>190</v>
      </c>
      <c r="H212" s="137" t="s">
        <v>22</v>
      </c>
      <c r="I212" s="138">
        <v>0.117</v>
      </c>
      <c r="J212" s="137">
        <v>0.29</v>
      </c>
      <c r="K212" s="64">
        <v>4873</v>
      </c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s="99" customFormat="1" ht="20.25" customHeight="1">
      <c r="A213" s="108"/>
      <c r="B213" s="95"/>
      <c r="C213" s="65" t="s">
        <v>217</v>
      </c>
      <c r="D213" s="66"/>
      <c r="E213" s="145">
        <v>2720</v>
      </c>
      <c r="F213" s="144">
        <v>250</v>
      </c>
      <c r="G213" s="145">
        <v>190</v>
      </c>
      <c r="H213" s="144" t="s">
        <v>22</v>
      </c>
      <c r="I213" s="145">
        <v>0.129</v>
      </c>
      <c r="J213" s="144">
        <v>0.32</v>
      </c>
      <c r="K213" s="64">
        <v>7871</v>
      </c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s="99" customFormat="1" ht="20.25" customHeight="1">
      <c r="A214" s="100"/>
      <c r="B214" s="100"/>
      <c r="C214" s="30"/>
      <c r="D214" s="30"/>
      <c r="E214" s="69"/>
      <c r="F214" s="69"/>
      <c r="G214" s="69"/>
      <c r="H214" s="69"/>
      <c r="I214" s="115"/>
      <c r="J214" s="69"/>
      <c r="K214" s="154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s="99" customFormat="1" ht="20.25" customHeight="1">
      <c r="A215" s="100"/>
      <c r="B215" s="100"/>
      <c r="C215" s="30"/>
      <c r="D215" s="30"/>
      <c r="E215" s="69"/>
      <c r="F215" s="69"/>
      <c r="G215" s="69"/>
      <c r="H215" s="69"/>
      <c r="I215" s="69"/>
      <c r="J215" s="69"/>
      <c r="K215" s="69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5:71" ht="21.75" customHeight="1">
      <c r="E216" s="5"/>
      <c r="F216" s="5"/>
      <c r="G216" s="6" t="s">
        <v>0</v>
      </c>
      <c r="H216" s="6"/>
      <c r="I216" s="5"/>
      <c r="J216" s="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5:71" ht="21.75" customHeight="1">
      <c r="E217" s="5"/>
      <c r="F217" s="16"/>
      <c r="G217" s="119">
        <f>G133</f>
        <v>0</v>
      </c>
      <c r="H217" s="119"/>
      <c r="I217" s="119"/>
      <c r="J217" s="119"/>
      <c r="K217" s="11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5:71" ht="21.75" customHeight="1">
      <c r="E218" s="5"/>
      <c r="F218" s="16"/>
      <c r="G218" s="119">
        <f>G3</f>
        <v>0</v>
      </c>
      <c r="H218" s="119"/>
      <c r="I218" s="119"/>
      <c r="J218" s="119"/>
      <c r="K218" s="11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5:71" ht="21.75" customHeight="1">
      <c r="E219" s="5"/>
      <c r="F219" s="9"/>
      <c r="G219" s="6"/>
      <c r="H219" s="6"/>
      <c r="I219" s="6" t="s">
        <v>59</v>
      </c>
      <c r="J219" s="77">
        <f>J135</f>
        <v>0</v>
      </c>
      <c r="K219" s="1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s="13" customFormat="1" ht="21.75" customHeight="1">
      <c r="A220" s="5"/>
      <c r="B220" s="5"/>
      <c r="C220" s="5"/>
      <c r="D220" s="5"/>
      <c r="E220" s="5"/>
      <c r="F220" s="9"/>
      <c r="G220" s="9"/>
      <c r="H220" s="9"/>
      <c r="I220" s="9"/>
      <c r="J220" s="120">
        <f>J5</f>
        <v>0</v>
      </c>
      <c r="K220" s="120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</row>
    <row r="221" spans="3:71" ht="17.25" customHeight="1">
      <c r="C221" s="78"/>
      <c r="D221" s="78"/>
      <c r="E221" s="78"/>
      <c r="F221" s="78"/>
      <c r="G221" s="78"/>
      <c r="H221" s="78"/>
      <c r="I221" s="78"/>
      <c r="J221" s="15"/>
      <c r="K221" s="1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s="28" customFormat="1" ht="20.25" customHeight="1">
      <c r="A222" s="155" t="s">
        <v>218</v>
      </c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s="28" customFormat="1" ht="23.25" customHeight="1">
      <c r="A223" s="81"/>
      <c r="B223" s="156"/>
      <c r="C223" s="157" t="s">
        <v>219</v>
      </c>
      <c r="D223" s="158"/>
      <c r="E223" s="83" t="s">
        <v>143</v>
      </c>
      <c r="F223" s="83"/>
      <c r="G223" s="83"/>
      <c r="H223" s="31" t="s">
        <v>144</v>
      </c>
      <c r="I223" s="31" t="s">
        <v>11</v>
      </c>
      <c r="J223" s="31" t="s">
        <v>12</v>
      </c>
      <c r="K223" s="31" t="s">
        <v>62</v>
      </c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s="28" customFormat="1" ht="28.5" customHeight="1">
      <c r="A224" s="84"/>
      <c r="B224" s="100"/>
      <c r="C224" s="37"/>
      <c r="D224" s="38"/>
      <c r="E224" s="39" t="s">
        <v>14</v>
      </c>
      <c r="F224" s="40" t="s">
        <v>146</v>
      </c>
      <c r="G224" s="40" t="s">
        <v>16</v>
      </c>
      <c r="H224" s="43" t="s">
        <v>17</v>
      </c>
      <c r="I224" s="43" t="s">
        <v>220</v>
      </c>
      <c r="J224" s="159" t="s">
        <v>221</v>
      </c>
      <c r="K224" s="43" t="s">
        <v>20</v>
      </c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s="28" customFormat="1" ht="20.25" customHeight="1">
      <c r="A225" s="84"/>
      <c r="B225" s="85"/>
      <c r="C225" s="52" t="s">
        <v>222</v>
      </c>
      <c r="D225" s="53"/>
      <c r="E225" s="86">
        <v>1180</v>
      </c>
      <c r="F225" s="69">
        <v>600</v>
      </c>
      <c r="G225" s="86">
        <v>300</v>
      </c>
      <c r="H225" s="86" t="s">
        <v>22</v>
      </c>
      <c r="I225" s="86">
        <v>0.18</v>
      </c>
      <c r="J225" s="107">
        <v>0.45</v>
      </c>
      <c r="K225" s="160">
        <v>1801</v>
      </c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s="28" customFormat="1" ht="20.25" customHeight="1">
      <c r="A226" s="84"/>
      <c r="B226" s="85"/>
      <c r="C226" s="57" t="s">
        <v>223</v>
      </c>
      <c r="D226" s="58"/>
      <c r="E226" s="48">
        <v>2380</v>
      </c>
      <c r="F226" s="68">
        <v>600</v>
      </c>
      <c r="G226" s="48">
        <v>300</v>
      </c>
      <c r="H226" s="48" t="s">
        <v>22</v>
      </c>
      <c r="I226" s="48">
        <v>0.37</v>
      </c>
      <c r="J226" s="63">
        <v>0.93</v>
      </c>
      <c r="K226" s="160">
        <v>3669</v>
      </c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s="28" customFormat="1" ht="20.25" customHeight="1">
      <c r="A227" s="84"/>
      <c r="B227" s="85"/>
      <c r="C227" s="65" t="s">
        <v>224</v>
      </c>
      <c r="D227" s="66"/>
      <c r="E227" s="49">
        <v>1180</v>
      </c>
      <c r="F227" s="67">
        <v>800</v>
      </c>
      <c r="G227" s="49">
        <v>300</v>
      </c>
      <c r="H227" s="49" t="s">
        <v>22</v>
      </c>
      <c r="I227" s="49">
        <v>0.22</v>
      </c>
      <c r="J227" s="90">
        <v>0.55</v>
      </c>
      <c r="K227" s="160">
        <v>2336</v>
      </c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s="28" customFormat="1" ht="20.25" customHeight="1">
      <c r="A228" s="84"/>
      <c r="B228" s="85"/>
      <c r="C228" s="52" t="s">
        <v>225</v>
      </c>
      <c r="D228" s="53"/>
      <c r="E228" s="54">
        <v>1180</v>
      </c>
      <c r="F228" s="69">
        <v>800</v>
      </c>
      <c r="G228" s="54">
        <v>300</v>
      </c>
      <c r="H228" s="54" t="s">
        <v>22</v>
      </c>
      <c r="I228" s="54">
        <v>0.22</v>
      </c>
      <c r="J228" s="87">
        <v>0.55</v>
      </c>
      <c r="K228" s="160">
        <v>2555</v>
      </c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s="28" customFormat="1" ht="20.25" customHeight="1">
      <c r="A229" s="84"/>
      <c r="B229" s="85"/>
      <c r="C229" s="57" t="s">
        <v>226</v>
      </c>
      <c r="D229" s="58"/>
      <c r="E229" s="48">
        <v>1180</v>
      </c>
      <c r="F229" s="68">
        <v>800</v>
      </c>
      <c r="G229" s="48">
        <v>300</v>
      </c>
      <c r="H229" s="48" t="s">
        <v>22</v>
      </c>
      <c r="I229" s="48">
        <v>0.22</v>
      </c>
      <c r="J229" s="63">
        <v>0.55</v>
      </c>
      <c r="K229" s="160">
        <v>2694</v>
      </c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s="28" customFormat="1" ht="20.25" customHeight="1">
      <c r="A230" s="84"/>
      <c r="B230" s="85"/>
      <c r="C230" s="52" t="s">
        <v>227</v>
      </c>
      <c r="D230" s="53"/>
      <c r="E230" s="54">
        <v>2380</v>
      </c>
      <c r="F230" s="69">
        <v>800</v>
      </c>
      <c r="G230" s="54">
        <v>300</v>
      </c>
      <c r="H230" s="54" t="s">
        <v>22</v>
      </c>
      <c r="I230" s="54">
        <v>0.46</v>
      </c>
      <c r="J230" s="87">
        <v>1.15</v>
      </c>
      <c r="K230" s="160">
        <v>4517</v>
      </c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s="28" customFormat="1" ht="20.25" customHeight="1">
      <c r="A231" s="84"/>
      <c r="B231" s="85"/>
      <c r="C231" s="57" t="s">
        <v>228</v>
      </c>
      <c r="D231" s="58"/>
      <c r="E231" s="48">
        <v>2380</v>
      </c>
      <c r="F231" s="68">
        <v>800</v>
      </c>
      <c r="G231" s="48">
        <v>300</v>
      </c>
      <c r="H231" s="48" t="s">
        <v>22</v>
      </c>
      <c r="I231" s="48">
        <v>0.46</v>
      </c>
      <c r="J231" s="63">
        <v>1.15</v>
      </c>
      <c r="K231" s="160">
        <v>4978</v>
      </c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s="28" customFormat="1" ht="20.25" customHeight="1">
      <c r="A232" s="84"/>
      <c r="B232" s="85"/>
      <c r="C232" s="104" t="s">
        <v>229</v>
      </c>
      <c r="D232" s="152"/>
      <c r="E232" s="86">
        <v>2380</v>
      </c>
      <c r="F232" s="106">
        <v>800</v>
      </c>
      <c r="G232" s="86">
        <v>300</v>
      </c>
      <c r="H232" s="86" t="s">
        <v>22</v>
      </c>
      <c r="I232" s="86">
        <v>0.46</v>
      </c>
      <c r="J232" s="107">
        <v>1.15</v>
      </c>
      <c r="K232" s="160">
        <v>5249</v>
      </c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s="28" customFormat="1" ht="20.25" customHeight="1">
      <c r="A233" s="84"/>
      <c r="B233" s="85"/>
      <c r="C233" s="57" t="s">
        <v>230</v>
      </c>
      <c r="D233" s="58"/>
      <c r="E233" s="48">
        <v>780</v>
      </c>
      <c r="F233" s="48">
        <v>1000</v>
      </c>
      <c r="G233" s="48">
        <v>300</v>
      </c>
      <c r="H233" s="48" t="s">
        <v>22</v>
      </c>
      <c r="I233" s="48">
        <v>0.17</v>
      </c>
      <c r="J233" s="63">
        <v>0.43</v>
      </c>
      <c r="K233" s="160">
        <v>1780</v>
      </c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s="28" customFormat="1" ht="20.25" customHeight="1">
      <c r="A234" s="84"/>
      <c r="B234" s="85"/>
      <c r="C234" s="57" t="s">
        <v>231</v>
      </c>
      <c r="D234" s="58"/>
      <c r="E234" s="48">
        <v>780</v>
      </c>
      <c r="F234" s="48">
        <v>1000</v>
      </c>
      <c r="G234" s="48">
        <v>300</v>
      </c>
      <c r="H234" s="67" t="s">
        <v>22</v>
      </c>
      <c r="I234" s="48">
        <v>0.17</v>
      </c>
      <c r="J234" s="63">
        <v>0.43</v>
      </c>
      <c r="K234" s="160">
        <v>1801</v>
      </c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s="28" customFormat="1" ht="20.25" customHeight="1">
      <c r="A235" s="84"/>
      <c r="B235" s="85"/>
      <c r="C235" s="62" t="s">
        <v>232</v>
      </c>
      <c r="D235" s="62"/>
      <c r="E235" s="48">
        <v>780</v>
      </c>
      <c r="F235" s="48">
        <v>1000</v>
      </c>
      <c r="G235" s="48">
        <v>300</v>
      </c>
      <c r="H235" s="67" t="s">
        <v>22</v>
      </c>
      <c r="I235" s="48">
        <v>0.17</v>
      </c>
      <c r="J235" s="63">
        <v>0.43</v>
      </c>
      <c r="K235" s="160">
        <v>1999</v>
      </c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s="28" customFormat="1" ht="20.25" customHeight="1">
      <c r="A236" s="84"/>
      <c r="B236" s="85"/>
      <c r="C236" s="57" t="s">
        <v>233</v>
      </c>
      <c r="D236" s="58"/>
      <c r="E236" s="67">
        <v>1180</v>
      </c>
      <c r="F236" s="48">
        <v>1000</v>
      </c>
      <c r="G236" s="48">
        <v>300</v>
      </c>
      <c r="H236" s="67" t="s">
        <v>22</v>
      </c>
      <c r="I236" s="48">
        <v>0.26</v>
      </c>
      <c r="J236" s="63">
        <v>0.65</v>
      </c>
      <c r="K236" s="160">
        <v>2770</v>
      </c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s="28" customFormat="1" ht="20.25" customHeight="1">
      <c r="A237" s="84"/>
      <c r="B237" s="85"/>
      <c r="C237" s="65" t="s">
        <v>234</v>
      </c>
      <c r="D237" s="66"/>
      <c r="E237" s="48">
        <v>1180</v>
      </c>
      <c r="F237" s="48">
        <v>1000</v>
      </c>
      <c r="G237" s="49">
        <v>300</v>
      </c>
      <c r="H237" s="67" t="s">
        <v>22</v>
      </c>
      <c r="I237" s="49">
        <v>0.26</v>
      </c>
      <c r="J237" s="90">
        <v>0.65</v>
      </c>
      <c r="K237" s="160">
        <v>2925</v>
      </c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s="28" customFormat="1" ht="20.25" customHeight="1">
      <c r="A238" s="84"/>
      <c r="B238" s="85"/>
      <c r="C238" s="65" t="s">
        <v>235</v>
      </c>
      <c r="D238" s="66"/>
      <c r="E238" s="49">
        <v>1180</v>
      </c>
      <c r="F238" s="67">
        <v>1000</v>
      </c>
      <c r="G238" s="49">
        <v>300</v>
      </c>
      <c r="H238" s="49" t="s">
        <v>22</v>
      </c>
      <c r="I238" s="49">
        <v>0.26</v>
      </c>
      <c r="J238" s="90">
        <v>0.65</v>
      </c>
      <c r="K238" s="160">
        <v>3411</v>
      </c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s="28" customFormat="1" ht="20.25" customHeight="1">
      <c r="A239" s="84"/>
      <c r="B239" s="85"/>
      <c r="C239" s="57" t="s">
        <v>236</v>
      </c>
      <c r="D239" s="58"/>
      <c r="E239" s="48">
        <v>2380</v>
      </c>
      <c r="F239" s="68">
        <v>1000</v>
      </c>
      <c r="G239" s="48">
        <v>300</v>
      </c>
      <c r="H239" s="48" t="s">
        <v>22</v>
      </c>
      <c r="I239" s="48">
        <v>0.55</v>
      </c>
      <c r="J239" s="63">
        <v>1.38</v>
      </c>
      <c r="K239" s="160">
        <v>5616</v>
      </c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s="28" customFormat="1" ht="20.25" customHeight="1">
      <c r="A240" s="84"/>
      <c r="B240" s="85"/>
      <c r="C240" s="52" t="s">
        <v>237</v>
      </c>
      <c r="D240" s="53"/>
      <c r="E240" s="54">
        <v>2380</v>
      </c>
      <c r="F240" s="69">
        <v>1000</v>
      </c>
      <c r="G240" s="54">
        <v>300</v>
      </c>
      <c r="H240" s="54" t="s">
        <v>22</v>
      </c>
      <c r="I240" s="54">
        <v>0.55</v>
      </c>
      <c r="J240" s="87">
        <v>1.38</v>
      </c>
      <c r="K240" s="160">
        <v>5924</v>
      </c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s="28" customFormat="1" ht="20.25" customHeight="1">
      <c r="A241" s="84"/>
      <c r="B241" s="85"/>
      <c r="C241" s="57" t="s">
        <v>238</v>
      </c>
      <c r="D241" s="58"/>
      <c r="E241" s="48">
        <v>2380</v>
      </c>
      <c r="F241" s="68">
        <v>1000</v>
      </c>
      <c r="G241" s="48">
        <v>300</v>
      </c>
      <c r="H241" s="48" t="s">
        <v>22</v>
      </c>
      <c r="I241" s="48">
        <v>0.55</v>
      </c>
      <c r="J241" s="63">
        <v>1.38</v>
      </c>
      <c r="K241" s="160">
        <v>6611</v>
      </c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s="28" customFormat="1" ht="20.25" customHeight="1">
      <c r="A242" s="84"/>
      <c r="B242" s="85"/>
      <c r="C242" s="104" t="s">
        <v>239</v>
      </c>
      <c r="D242" s="152"/>
      <c r="E242" s="86">
        <v>2380</v>
      </c>
      <c r="F242" s="106">
        <v>1000</v>
      </c>
      <c r="G242" s="86">
        <v>300</v>
      </c>
      <c r="H242" s="86" t="s">
        <v>22</v>
      </c>
      <c r="I242" s="86">
        <v>0.55</v>
      </c>
      <c r="J242" s="107">
        <v>1.38</v>
      </c>
      <c r="K242" s="160">
        <v>6910</v>
      </c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s="28" customFormat="1" ht="20.25" customHeight="1">
      <c r="A243" s="84"/>
      <c r="B243" s="85"/>
      <c r="C243" s="57" t="s">
        <v>240</v>
      </c>
      <c r="D243" s="161"/>
      <c r="E243" s="48">
        <v>2980</v>
      </c>
      <c r="F243" s="68">
        <v>1000</v>
      </c>
      <c r="G243" s="48">
        <v>300</v>
      </c>
      <c r="H243" s="68" t="s">
        <v>22</v>
      </c>
      <c r="I243" s="48">
        <v>0.69</v>
      </c>
      <c r="J243" s="68">
        <v>1.73</v>
      </c>
      <c r="K243" s="160">
        <v>7315</v>
      </c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s="28" customFormat="1" ht="20.25" customHeight="1">
      <c r="A244" s="84"/>
      <c r="B244" s="85"/>
      <c r="C244" s="52" t="s">
        <v>241</v>
      </c>
      <c r="D244" s="53"/>
      <c r="E244" s="54">
        <v>780</v>
      </c>
      <c r="F244" s="69">
        <v>1200</v>
      </c>
      <c r="G244" s="54">
        <v>300</v>
      </c>
      <c r="H244" s="54" t="s">
        <v>22</v>
      </c>
      <c r="I244" s="54">
        <v>0.2</v>
      </c>
      <c r="J244" s="87">
        <v>0.5</v>
      </c>
      <c r="K244" s="160">
        <v>2181</v>
      </c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s="28" customFormat="1" ht="20.25" customHeight="1">
      <c r="A245" s="84"/>
      <c r="B245" s="85"/>
      <c r="C245" s="57" t="s">
        <v>242</v>
      </c>
      <c r="D245" s="58"/>
      <c r="E245" s="48">
        <v>780</v>
      </c>
      <c r="F245" s="68">
        <v>1200</v>
      </c>
      <c r="G245" s="48">
        <v>300</v>
      </c>
      <c r="H245" s="48" t="s">
        <v>22</v>
      </c>
      <c r="I245" s="48">
        <v>0.2</v>
      </c>
      <c r="J245" s="63">
        <v>0.5</v>
      </c>
      <c r="K245" s="160">
        <v>2423</v>
      </c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s="28" customFormat="1" ht="20.25" customHeight="1">
      <c r="A246" s="84"/>
      <c r="B246" s="85"/>
      <c r="C246" s="52" t="s">
        <v>243</v>
      </c>
      <c r="D246" s="53"/>
      <c r="E246" s="54">
        <v>780</v>
      </c>
      <c r="F246" s="69">
        <v>1200</v>
      </c>
      <c r="G246" s="54">
        <v>300</v>
      </c>
      <c r="H246" s="54" t="s">
        <v>22</v>
      </c>
      <c r="I246" s="54">
        <v>0.2</v>
      </c>
      <c r="J246" s="87">
        <v>0.5</v>
      </c>
      <c r="K246" s="160">
        <v>2731</v>
      </c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s="28" customFormat="1" ht="20.25" customHeight="1">
      <c r="A247" s="84"/>
      <c r="B247" s="85"/>
      <c r="C247" s="57" t="s">
        <v>244</v>
      </c>
      <c r="D247" s="58"/>
      <c r="E247" s="48">
        <v>780</v>
      </c>
      <c r="F247" s="68">
        <v>1200</v>
      </c>
      <c r="G247" s="48">
        <v>300</v>
      </c>
      <c r="H247" s="48" t="s">
        <v>22</v>
      </c>
      <c r="I247" s="48">
        <v>0.2</v>
      </c>
      <c r="J247" s="63">
        <v>0.5</v>
      </c>
      <c r="K247" s="160">
        <v>2951</v>
      </c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s="28" customFormat="1" ht="20.25" customHeight="1">
      <c r="A248" s="84"/>
      <c r="B248" s="85"/>
      <c r="C248" s="52" t="s">
        <v>245</v>
      </c>
      <c r="D248" s="53"/>
      <c r="E248" s="54">
        <v>1180</v>
      </c>
      <c r="F248" s="69">
        <v>1200</v>
      </c>
      <c r="G248" s="54">
        <v>300</v>
      </c>
      <c r="H248" s="54" t="s">
        <v>22</v>
      </c>
      <c r="I248" s="54">
        <v>0.31</v>
      </c>
      <c r="J248" s="87">
        <v>0.78</v>
      </c>
      <c r="K248" s="160">
        <v>3420</v>
      </c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s="28" customFormat="1" ht="20.25" customHeight="1">
      <c r="A249" s="84"/>
      <c r="B249" s="85"/>
      <c r="C249" s="57" t="s">
        <v>246</v>
      </c>
      <c r="D249" s="58"/>
      <c r="E249" s="48">
        <v>1180</v>
      </c>
      <c r="F249" s="68">
        <v>1200</v>
      </c>
      <c r="G249" s="48">
        <v>300</v>
      </c>
      <c r="H249" s="48" t="s">
        <v>22</v>
      </c>
      <c r="I249" s="48">
        <v>0.31</v>
      </c>
      <c r="J249" s="63">
        <v>0.78</v>
      </c>
      <c r="K249" s="160">
        <v>3783</v>
      </c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s="28" customFormat="1" ht="20.25" customHeight="1">
      <c r="A250" s="84"/>
      <c r="B250" s="85"/>
      <c r="C250" s="52" t="s">
        <v>247</v>
      </c>
      <c r="D250" s="53"/>
      <c r="E250" s="54">
        <v>1180</v>
      </c>
      <c r="F250" s="69">
        <v>1200</v>
      </c>
      <c r="G250" s="54">
        <v>300</v>
      </c>
      <c r="H250" s="54" t="s">
        <v>22</v>
      </c>
      <c r="I250" s="54">
        <v>0.31</v>
      </c>
      <c r="J250" s="87">
        <v>0.78</v>
      </c>
      <c r="K250" s="160">
        <v>4224</v>
      </c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s="28" customFormat="1" ht="20.25" customHeight="1">
      <c r="A251" s="84"/>
      <c r="B251" s="85"/>
      <c r="C251" s="57" t="s">
        <v>248</v>
      </c>
      <c r="D251" s="58"/>
      <c r="E251" s="48">
        <v>1180</v>
      </c>
      <c r="F251" s="68">
        <v>1200</v>
      </c>
      <c r="G251" s="48">
        <v>300</v>
      </c>
      <c r="H251" s="48" t="s">
        <v>22</v>
      </c>
      <c r="I251" s="48">
        <v>0.31</v>
      </c>
      <c r="J251" s="63">
        <v>0.78</v>
      </c>
      <c r="K251" s="160">
        <v>4583</v>
      </c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s="28" customFormat="1" ht="20.25" customHeight="1">
      <c r="A252" s="84"/>
      <c r="B252" s="85"/>
      <c r="C252" s="52" t="s">
        <v>249</v>
      </c>
      <c r="D252" s="53"/>
      <c r="E252" s="54">
        <v>2380</v>
      </c>
      <c r="F252" s="69">
        <v>1200</v>
      </c>
      <c r="G252" s="54">
        <v>300</v>
      </c>
      <c r="H252" s="54" t="s">
        <v>22</v>
      </c>
      <c r="I252" s="54">
        <v>0.65</v>
      </c>
      <c r="J252" s="87">
        <v>1.63</v>
      </c>
      <c r="K252" s="160">
        <v>6919</v>
      </c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s="28" customFormat="1" ht="20.25" customHeight="1">
      <c r="A253" s="84"/>
      <c r="B253" s="85"/>
      <c r="C253" s="57" t="s">
        <v>250</v>
      </c>
      <c r="D253" s="58"/>
      <c r="E253" s="48">
        <v>2380</v>
      </c>
      <c r="F253" s="68">
        <v>1200</v>
      </c>
      <c r="G253" s="48">
        <v>300</v>
      </c>
      <c r="H253" s="48" t="s">
        <v>22</v>
      </c>
      <c r="I253" s="48">
        <v>0.65</v>
      </c>
      <c r="J253" s="63">
        <v>1.63</v>
      </c>
      <c r="K253" s="160">
        <v>7636</v>
      </c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s="28" customFormat="1" ht="20.25" customHeight="1">
      <c r="A254" s="84"/>
      <c r="B254" s="85"/>
      <c r="C254" s="52" t="s">
        <v>251</v>
      </c>
      <c r="D254" s="53"/>
      <c r="E254" s="54">
        <v>2380</v>
      </c>
      <c r="F254" s="69">
        <v>1200</v>
      </c>
      <c r="G254" s="54">
        <v>300</v>
      </c>
      <c r="H254" s="54" t="s">
        <v>22</v>
      </c>
      <c r="I254" s="54">
        <v>0.65</v>
      </c>
      <c r="J254" s="87">
        <v>1.63</v>
      </c>
      <c r="K254" s="160">
        <v>8667</v>
      </c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s="28" customFormat="1" ht="20.25" customHeight="1">
      <c r="A255" s="84"/>
      <c r="B255" s="85"/>
      <c r="C255" s="104" t="s">
        <v>252</v>
      </c>
      <c r="D255" s="152"/>
      <c r="E255" s="86">
        <v>2380</v>
      </c>
      <c r="F255" s="106">
        <v>1200</v>
      </c>
      <c r="G255" s="86">
        <v>300</v>
      </c>
      <c r="H255" s="86" t="s">
        <v>22</v>
      </c>
      <c r="I255" s="86">
        <v>0.65</v>
      </c>
      <c r="J255" s="107">
        <v>1.63</v>
      </c>
      <c r="K255" s="160">
        <v>9253</v>
      </c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s="28" customFormat="1" ht="20.25" customHeight="1">
      <c r="A256" s="84"/>
      <c r="B256" s="85"/>
      <c r="C256" s="104" t="s">
        <v>253</v>
      </c>
      <c r="D256" s="152"/>
      <c r="E256" s="86">
        <v>780</v>
      </c>
      <c r="F256" s="48">
        <v>1400</v>
      </c>
      <c r="G256" s="106">
        <v>300</v>
      </c>
      <c r="H256" s="86" t="s">
        <v>22</v>
      </c>
      <c r="I256" s="106">
        <v>0.23</v>
      </c>
      <c r="J256" s="107">
        <v>1.63</v>
      </c>
      <c r="K256" s="160">
        <v>3221</v>
      </c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s="28" customFormat="1" ht="20.25" customHeight="1">
      <c r="A257" s="84"/>
      <c r="B257" s="100"/>
      <c r="C257" s="57" t="s">
        <v>254</v>
      </c>
      <c r="D257" s="162"/>
      <c r="E257" s="48">
        <v>780</v>
      </c>
      <c r="F257" s="48">
        <v>1400</v>
      </c>
      <c r="G257" s="68">
        <v>300</v>
      </c>
      <c r="H257" s="48" t="s">
        <v>22</v>
      </c>
      <c r="I257" s="68">
        <v>0.23</v>
      </c>
      <c r="J257" s="63">
        <v>0.58</v>
      </c>
      <c r="K257" s="160">
        <v>3953</v>
      </c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s="28" customFormat="1" ht="20.25" customHeight="1">
      <c r="A258" s="84"/>
      <c r="B258" s="100"/>
      <c r="C258" s="57" t="s">
        <v>255</v>
      </c>
      <c r="D258" s="58"/>
      <c r="E258" s="48">
        <v>1180</v>
      </c>
      <c r="F258" s="68">
        <v>1400</v>
      </c>
      <c r="G258" s="48">
        <v>300</v>
      </c>
      <c r="H258" s="48" t="s">
        <v>22</v>
      </c>
      <c r="I258" s="48">
        <v>0.36</v>
      </c>
      <c r="J258" s="63">
        <v>0.91</v>
      </c>
      <c r="K258" s="160">
        <v>4114</v>
      </c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s="28" customFormat="1" ht="20.25" customHeight="1">
      <c r="A259" s="84"/>
      <c r="B259" s="85"/>
      <c r="C259" s="57" t="s">
        <v>256</v>
      </c>
      <c r="D259" s="58"/>
      <c r="E259" s="48">
        <v>1180</v>
      </c>
      <c r="F259" s="68">
        <v>1400</v>
      </c>
      <c r="G259" s="48">
        <v>300</v>
      </c>
      <c r="H259" s="48" t="s">
        <v>22</v>
      </c>
      <c r="I259" s="48">
        <v>0.36</v>
      </c>
      <c r="J259" s="63">
        <v>0.91</v>
      </c>
      <c r="K259" s="160">
        <v>4805</v>
      </c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s="28" customFormat="1" ht="20.25" customHeight="1">
      <c r="A260" s="84"/>
      <c r="B260" s="85"/>
      <c r="C260" s="57" t="s">
        <v>257</v>
      </c>
      <c r="D260" s="58"/>
      <c r="E260" s="48">
        <v>1180</v>
      </c>
      <c r="F260" s="68">
        <v>1400</v>
      </c>
      <c r="G260" s="48">
        <v>300</v>
      </c>
      <c r="H260" s="48" t="s">
        <v>22</v>
      </c>
      <c r="I260" s="48">
        <v>0.36</v>
      </c>
      <c r="J260" s="63">
        <v>0.91</v>
      </c>
      <c r="K260" s="160">
        <v>5168</v>
      </c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s="28" customFormat="1" ht="20.25" customHeight="1">
      <c r="A261" s="84"/>
      <c r="B261" s="85"/>
      <c r="C261" s="52" t="s">
        <v>258</v>
      </c>
      <c r="D261" s="53"/>
      <c r="E261" s="54">
        <v>1180</v>
      </c>
      <c r="F261" s="69">
        <v>1400</v>
      </c>
      <c r="G261" s="54">
        <v>300</v>
      </c>
      <c r="H261" s="54" t="s">
        <v>22</v>
      </c>
      <c r="I261" s="54">
        <v>0.36</v>
      </c>
      <c r="J261" s="87">
        <v>0.91</v>
      </c>
      <c r="K261" s="160">
        <v>5974</v>
      </c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s="28" customFormat="1" ht="20.25" customHeight="1">
      <c r="A262" s="84"/>
      <c r="B262" s="85"/>
      <c r="C262" s="57" t="s">
        <v>259</v>
      </c>
      <c r="D262" s="58"/>
      <c r="E262" s="48">
        <v>2380</v>
      </c>
      <c r="F262" s="68">
        <v>1400</v>
      </c>
      <c r="G262" s="48">
        <v>300</v>
      </c>
      <c r="H262" s="48" t="s">
        <v>22</v>
      </c>
      <c r="I262" s="48">
        <v>0.76</v>
      </c>
      <c r="J262" s="63">
        <v>1.9</v>
      </c>
      <c r="K262" s="160">
        <v>8594</v>
      </c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s="28" customFormat="1" ht="20.25" customHeight="1">
      <c r="A263" s="84"/>
      <c r="B263" s="85"/>
      <c r="C263" s="65" t="s">
        <v>260</v>
      </c>
      <c r="D263" s="66"/>
      <c r="E263" s="49">
        <v>2380</v>
      </c>
      <c r="F263" s="67">
        <v>1400</v>
      </c>
      <c r="G263" s="49">
        <v>300</v>
      </c>
      <c r="H263" s="49" t="s">
        <v>22</v>
      </c>
      <c r="I263" s="49">
        <v>0.76</v>
      </c>
      <c r="J263" s="90">
        <v>1.9</v>
      </c>
      <c r="K263" s="160">
        <v>9853</v>
      </c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s="28" customFormat="1" ht="20.25" customHeight="1">
      <c r="A264" s="84"/>
      <c r="B264" s="85"/>
      <c r="C264" s="57" t="s">
        <v>261</v>
      </c>
      <c r="D264" s="58"/>
      <c r="E264" s="48">
        <v>2380</v>
      </c>
      <c r="F264" s="68">
        <v>1400</v>
      </c>
      <c r="G264" s="48">
        <v>300</v>
      </c>
      <c r="H264" s="48" t="s">
        <v>22</v>
      </c>
      <c r="I264" s="48">
        <v>0.76</v>
      </c>
      <c r="J264" s="63">
        <v>1.9</v>
      </c>
      <c r="K264" s="160">
        <v>10513</v>
      </c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s="28" customFormat="1" ht="20.25" customHeight="1">
      <c r="A265" s="84"/>
      <c r="B265" s="85"/>
      <c r="C265" s="104" t="s">
        <v>262</v>
      </c>
      <c r="D265" s="152"/>
      <c r="E265" s="86">
        <v>2380</v>
      </c>
      <c r="F265" s="106">
        <v>1400</v>
      </c>
      <c r="G265" s="86">
        <v>300</v>
      </c>
      <c r="H265" s="86" t="s">
        <v>22</v>
      </c>
      <c r="I265" s="86">
        <v>0.76</v>
      </c>
      <c r="J265" s="107">
        <v>1.9</v>
      </c>
      <c r="K265" s="160">
        <v>12000</v>
      </c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s="28" customFormat="1" ht="20.25" customHeight="1">
      <c r="A266" s="84"/>
      <c r="B266" s="85"/>
      <c r="C266" s="104" t="s">
        <v>263</v>
      </c>
      <c r="D266" s="152"/>
      <c r="E266" s="48">
        <v>2980</v>
      </c>
      <c r="F266" s="106">
        <v>1400</v>
      </c>
      <c r="G266" s="48">
        <v>300</v>
      </c>
      <c r="H266" s="106" t="s">
        <v>22</v>
      </c>
      <c r="I266" s="48">
        <v>0.96</v>
      </c>
      <c r="J266" s="106">
        <v>2.4</v>
      </c>
      <c r="K266" s="160">
        <v>11076</v>
      </c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s="28" customFormat="1" ht="20.25" customHeight="1">
      <c r="A267" s="108"/>
      <c r="B267" s="109"/>
      <c r="C267" s="57" t="s">
        <v>264</v>
      </c>
      <c r="D267" s="58"/>
      <c r="E267" s="48">
        <v>2980</v>
      </c>
      <c r="F267" s="48">
        <v>1400</v>
      </c>
      <c r="G267" s="48">
        <v>300</v>
      </c>
      <c r="H267" s="68" t="s">
        <v>22</v>
      </c>
      <c r="I267" s="48">
        <v>0.96</v>
      </c>
      <c r="J267" s="68">
        <v>2.4</v>
      </c>
      <c r="K267" s="160">
        <v>12511</v>
      </c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s="28" customFormat="1" ht="20.25" customHeight="1">
      <c r="A268" s="84"/>
      <c r="B268" s="85"/>
      <c r="C268" s="57" t="s">
        <v>265</v>
      </c>
      <c r="D268" s="58"/>
      <c r="E268" s="48">
        <v>780</v>
      </c>
      <c r="F268" s="48">
        <v>1600</v>
      </c>
      <c r="G268" s="48">
        <v>300</v>
      </c>
      <c r="H268" s="48" t="s">
        <v>22</v>
      </c>
      <c r="I268" s="48">
        <v>0.26</v>
      </c>
      <c r="J268" s="63">
        <v>0.65</v>
      </c>
      <c r="K268" s="160">
        <v>3713</v>
      </c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s="28" customFormat="1" ht="20.25" customHeight="1">
      <c r="A269" s="84"/>
      <c r="B269" s="85"/>
      <c r="C269" s="57" t="s">
        <v>266</v>
      </c>
      <c r="D269" s="58"/>
      <c r="E269" s="48">
        <v>780</v>
      </c>
      <c r="F269" s="48">
        <v>1600</v>
      </c>
      <c r="G269" s="48">
        <v>300</v>
      </c>
      <c r="H269" s="48" t="s">
        <v>22</v>
      </c>
      <c r="I269" s="48">
        <v>0.26</v>
      </c>
      <c r="J269" s="63">
        <v>0.65</v>
      </c>
      <c r="K269" s="160">
        <v>4370</v>
      </c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s="28" customFormat="1" ht="20.25" customHeight="1">
      <c r="A270" s="84"/>
      <c r="B270" s="85"/>
      <c r="C270" s="57" t="s">
        <v>267</v>
      </c>
      <c r="D270" s="58"/>
      <c r="E270" s="68">
        <v>780</v>
      </c>
      <c r="F270" s="48">
        <v>1600</v>
      </c>
      <c r="G270" s="59">
        <v>300</v>
      </c>
      <c r="H270" s="48" t="s">
        <v>22</v>
      </c>
      <c r="I270" s="48">
        <v>0.26</v>
      </c>
      <c r="J270" s="68">
        <v>0.65</v>
      </c>
      <c r="K270" s="160">
        <v>5056</v>
      </c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s="28" customFormat="1" ht="20.25" customHeight="1">
      <c r="A271" s="84"/>
      <c r="B271" s="85"/>
      <c r="C271" s="57" t="s">
        <v>268</v>
      </c>
      <c r="D271" s="58"/>
      <c r="E271" s="68">
        <v>1180</v>
      </c>
      <c r="F271" s="48">
        <v>1600</v>
      </c>
      <c r="G271" s="59">
        <v>300</v>
      </c>
      <c r="H271" s="48" t="s">
        <v>22</v>
      </c>
      <c r="I271" s="48">
        <v>0.41</v>
      </c>
      <c r="J271" s="68">
        <v>1.02</v>
      </c>
      <c r="K271" s="160">
        <v>4774</v>
      </c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s="28" customFormat="1" ht="20.25" customHeight="1">
      <c r="A272" s="84"/>
      <c r="B272" s="85"/>
      <c r="C272" s="57" t="s">
        <v>269</v>
      </c>
      <c r="D272" s="58"/>
      <c r="E272" s="68">
        <v>1180</v>
      </c>
      <c r="F272" s="48">
        <v>1600</v>
      </c>
      <c r="G272" s="59">
        <v>300</v>
      </c>
      <c r="H272" s="48" t="s">
        <v>22</v>
      </c>
      <c r="I272" s="48">
        <v>0.41</v>
      </c>
      <c r="J272" s="68">
        <v>1.02</v>
      </c>
      <c r="K272" s="160">
        <v>5820</v>
      </c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s="28" customFormat="1" ht="20.25" customHeight="1">
      <c r="A273" s="84"/>
      <c r="B273" s="85"/>
      <c r="C273" s="57" t="s">
        <v>270</v>
      </c>
      <c r="D273" s="58"/>
      <c r="E273" s="68">
        <v>1180</v>
      </c>
      <c r="F273" s="48">
        <v>1600</v>
      </c>
      <c r="G273" s="59">
        <v>300</v>
      </c>
      <c r="H273" s="48" t="s">
        <v>22</v>
      </c>
      <c r="I273" s="48">
        <v>0.41</v>
      </c>
      <c r="J273" s="68">
        <v>1.03</v>
      </c>
      <c r="K273" s="160">
        <v>6531</v>
      </c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s="28" customFormat="1" ht="20.25" customHeight="1">
      <c r="A274" s="84"/>
      <c r="B274" s="85"/>
      <c r="C274" s="57" t="s">
        <v>271</v>
      </c>
      <c r="D274" s="58"/>
      <c r="E274" s="48">
        <v>1180</v>
      </c>
      <c r="F274" s="48">
        <v>1600</v>
      </c>
      <c r="G274" s="59">
        <v>300</v>
      </c>
      <c r="H274" s="48" t="s">
        <v>22</v>
      </c>
      <c r="I274" s="48">
        <v>0.41</v>
      </c>
      <c r="J274" s="68">
        <v>1.03</v>
      </c>
      <c r="K274" s="160">
        <v>6948</v>
      </c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s="28" customFormat="1" ht="20.25" customHeight="1">
      <c r="A275" s="84"/>
      <c r="B275" s="85"/>
      <c r="C275" s="52" t="s">
        <v>272</v>
      </c>
      <c r="D275" s="53"/>
      <c r="E275" s="54">
        <v>2380</v>
      </c>
      <c r="F275" s="54">
        <v>1600</v>
      </c>
      <c r="G275" s="55">
        <v>300</v>
      </c>
      <c r="H275" s="54" t="s">
        <v>22</v>
      </c>
      <c r="I275" s="54">
        <v>0.86</v>
      </c>
      <c r="J275" s="87">
        <v>2.15</v>
      </c>
      <c r="K275" s="160">
        <v>9970</v>
      </c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s="28" customFormat="1" ht="20.25" customHeight="1">
      <c r="A276" s="84"/>
      <c r="B276" s="85"/>
      <c r="C276" s="57" t="s">
        <v>273</v>
      </c>
      <c r="D276" s="58"/>
      <c r="E276" s="48">
        <v>2380</v>
      </c>
      <c r="F276" s="48">
        <v>1600</v>
      </c>
      <c r="G276" s="59">
        <v>300</v>
      </c>
      <c r="H276" s="48" t="s">
        <v>22</v>
      </c>
      <c r="I276" s="48">
        <v>0.86</v>
      </c>
      <c r="J276" s="63">
        <v>2.15</v>
      </c>
      <c r="K276" s="160">
        <v>12000</v>
      </c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s="28" customFormat="1" ht="20.25" customHeight="1">
      <c r="A277" s="84"/>
      <c r="B277" s="85"/>
      <c r="C277" s="52" t="s">
        <v>274</v>
      </c>
      <c r="D277" s="53"/>
      <c r="E277" s="54">
        <v>2380</v>
      </c>
      <c r="F277" s="54">
        <v>1600</v>
      </c>
      <c r="G277" s="55">
        <v>300</v>
      </c>
      <c r="H277" s="54" t="s">
        <v>22</v>
      </c>
      <c r="I277" s="54">
        <v>0.86</v>
      </c>
      <c r="J277" s="87">
        <v>2.15</v>
      </c>
      <c r="K277" s="160">
        <v>13427</v>
      </c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s="28" customFormat="1" ht="20.25" customHeight="1">
      <c r="A278" s="84"/>
      <c r="B278" s="85"/>
      <c r="C278" s="57" t="s">
        <v>275</v>
      </c>
      <c r="D278" s="58"/>
      <c r="E278" s="48">
        <v>2380</v>
      </c>
      <c r="F278" s="48">
        <v>1600</v>
      </c>
      <c r="G278" s="59">
        <v>300</v>
      </c>
      <c r="H278" s="48" t="s">
        <v>22</v>
      </c>
      <c r="I278" s="59">
        <v>0.86</v>
      </c>
      <c r="J278" s="63">
        <v>2.15</v>
      </c>
      <c r="K278" s="160">
        <v>14516</v>
      </c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s="28" customFormat="1" ht="20.25" customHeight="1">
      <c r="A279" s="84"/>
      <c r="B279" s="85"/>
      <c r="C279" s="57" t="s">
        <v>276</v>
      </c>
      <c r="D279" s="58"/>
      <c r="E279" s="48">
        <v>2380</v>
      </c>
      <c r="F279" s="48">
        <v>2000</v>
      </c>
      <c r="G279" s="68">
        <v>500</v>
      </c>
      <c r="H279" s="48" t="s">
        <v>22</v>
      </c>
      <c r="I279" s="68">
        <v>1.62</v>
      </c>
      <c r="J279" s="63">
        <v>4.05</v>
      </c>
      <c r="K279" s="160">
        <v>20549</v>
      </c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s="28" customFormat="1" ht="20.25" customHeight="1">
      <c r="A280" s="84"/>
      <c r="B280" s="85"/>
      <c r="C280" s="57" t="s">
        <v>277</v>
      </c>
      <c r="D280" s="58"/>
      <c r="E280" s="48">
        <v>2380</v>
      </c>
      <c r="F280" s="48">
        <v>2000</v>
      </c>
      <c r="G280" s="68">
        <v>500</v>
      </c>
      <c r="H280" s="48" t="s">
        <v>22</v>
      </c>
      <c r="I280" s="68">
        <v>1.62</v>
      </c>
      <c r="J280" s="63">
        <v>4.05</v>
      </c>
      <c r="K280" s="160">
        <v>22425</v>
      </c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s="28" customFormat="1" ht="20.25" customHeight="1">
      <c r="A281" s="84"/>
      <c r="B281" s="85"/>
      <c r="C281" s="57" t="s">
        <v>278</v>
      </c>
      <c r="D281" s="62"/>
      <c r="E281" s="48">
        <v>1180</v>
      </c>
      <c r="F281" s="48">
        <v>2000</v>
      </c>
      <c r="G281" s="68">
        <v>500</v>
      </c>
      <c r="H281" s="48" t="s">
        <v>22</v>
      </c>
      <c r="I281" s="68">
        <v>0.78</v>
      </c>
      <c r="J281" s="63">
        <v>1.95</v>
      </c>
      <c r="K281" s="160">
        <v>7953</v>
      </c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s="28" customFormat="1" ht="20.25" customHeight="1">
      <c r="A282" s="84"/>
      <c r="B282" s="85"/>
      <c r="C282" s="57" t="s">
        <v>279</v>
      </c>
      <c r="D282" s="58"/>
      <c r="E282" s="48">
        <v>1180</v>
      </c>
      <c r="F282" s="48">
        <v>2000</v>
      </c>
      <c r="G282" s="68">
        <v>500</v>
      </c>
      <c r="H282" s="48" t="s">
        <v>22</v>
      </c>
      <c r="I282" s="68">
        <v>0.78</v>
      </c>
      <c r="J282" s="63">
        <v>1.95</v>
      </c>
      <c r="K282" s="160">
        <v>9159</v>
      </c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s="28" customFormat="1" ht="20.25" customHeight="1">
      <c r="A283" s="84"/>
      <c r="B283" s="85"/>
      <c r="C283" s="57" t="s">
        <v>280</v>
      </c>
      <c r="D283" s="58"/>
      <c r="E283" s="48">
        <v>1180</v>
      </c>
      <c r="F283" s="48">
        <v>2000</v>
      </c>
      <c r="G283" s="68">
        <v>500</v>
      </c>
      <c r="H283" s="48" t="s">
        <v>22</v>
      </c>
      <c r="I283" s="68">
        <v>0.78</v>
      </c>
      <c r="J283" s="63">
        <v>1.95</v>
      </c>
      <c r="K283" s="160">
        <v>9965</v>
      </c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s="28" customFormat="1" ht="20.25" customHeight="1">
      <c r="A284" s="84"/>
      <c r="B284" s="85"/>
      <c r="C284" s="57" t="s">
        <v>281</v>
      </c>
      <c r="D284" s="58"/>
      <c r="E284" s="48">
        <v>1180</v>
      </c>
      <c r="F284" s="48">
        <v>2000</v>
      </c>
      <c r="G284" s="68">
        <v>500</v>
      </c>
      <c r="H284" s="48" t="s">
        <v>22</v>
      </c>
      <c r="I284" s="68">
        <v>0.78</v>
      </c>
      <c r="J284" s="63">
        <v>1.95</v>
      </c>
      <c r="K284" s="160">
        <v>10909</v>
      </c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s="28" customFormat="1" ht="20.25" customHeight="1">
      <c r="A285" s="84"/>
      <c r="B285" s="85"/>
      <c r="C285" s="57" t="s">
        <v>282</v>
      </c>
      <c r="D285" s="58"/>
      <c r="E285" s="48">
        <v>780</v>
      </c>
      <c r="F285" s="48">
        <v>2000</v>
      </c>
      <c r="G285" s="68">
        <v>500</v>
      </c>
      <c r="H285" s="48" t="s">
        <v>22</v>
      </c>
      <c r="I285" s="68">
        <v>0.5</v>
      </c>
      <c r="J285" s="63">
        <v>1.25</v>
      </c>
      <c r="K285" s="160">
        <v>6465</v>
      </c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s="28" customFormat="1" ht="20.25" customHeight="1">
      <c r="A286" s="84"/>
      <c r="B286" s="85"/>
      <c r="C286" s="57" t="s">
        <v>283</v>
      </c>
      <c r="D286" s="58"/>
      <c r="E286" s="48">
        <v>780</v>
      </c>
      <c r="F286" s="48">
        <v>2000</v>
      </c>
      <c r="G286" s="68">
        <v>500</v>
      </c>
      <c r="H286" s="48" t="s">
        <v>22</v>
      </c>
      <c r="I286" s="68">
        <v>0.5</v>
      </c>
      <c r="J286" s="63">
        <v>1.25</v>
      </c>
      <c r="K286" s="160">
        <v>7057</v>
      </c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s="28" customFormat="1" ht="20.25" customHeight="1">
      <c r="A287" s="84"/>
      <c r="B287" s="85"/>
      <c r="C287" s="57" t="s">
        <v>284</v>
      </c>
      <c r="D287" s="58"/>
      <c r="E287" s="48">
        <v>780</v>
      </c>
      <c r="F287" s="48">
        <v>2400</v>
      </c>
      <c r="G287" s="68">
        <v>500</v>
      </c>
      <c r="H287" s="48" t="s">
        <v>22</v>
      </c>
      <c r="I287" s="68">
        <v>0.58</v>
      </c>
      <c r="J287" s="63">
        <v>1.45</v>
      </c>
      <c r="K287" s="160">
        <v>6761</v>
      </c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s="28" customFormat="1" ht="20.25" customHeight="1">
      <c r="A288" s="84"/>
      <c r="B288" s="85"/>
      <c r="C288" s="57" t="s">
        <v>285</v>
      </c>
      <c r="D288" s="58"/>
      <c r="E288" s="48">
        <v>780</v>
      </c>
      <c r="F288" s="48">
        <v>2400</v>
      </c>
      <c r="G288" s="68">
        <v>500</v>
      </c>
      <c r="H288" s="48" t="s">
        <v>22</v>
      </c>
      <c r="I288" s="68">
        <v>0.58</v>
      </c>
      <c r="J288" s="63">
        <v>1.45</v>
      </c>
      <c r="K288" s="160">
        <v>7627</v>
      </c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s="28" customFormat="1" ht="20.25" customHeight="1">
      <c r="A289" s="84"/>
      <c r="B289" s="85"/>
      <c r="C289" s="57" t="s">
        <v>286</v>
      </c>
      <c r="D289" s="58"/>
      <c r="E289" s="48">
        <v>780</v>
      </c>
      <c r="F289" s="48">
        <v>2400</v>
      </c>
      <c r="G289" s="68">
        <v>500</v>
      </c>
      <c r="H289" s="48" t="s">
        <v>22</v>
      </c>
      <c r="I289" s="68">
        <v>0.58</v>
      </c>
      <c r="J289" s="63">
        <v>1.25</v>
      </c>
      <c r="K289" s="160">
        <v>8667</v>
      </c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s="28" customFormat="1" ht="20.25" customHeight="1">
      <c r="A290" s="84"/>
      <c r="B290" s="85"/>
      <c r="C290" s="57" t="s">
        <v>287</v>
      </c>
      <c r="D290" s="58"/>
      <c r="E290" s="48">
        <v>780</v>
      </c>
      <c r="F290" s="48">
        <v>2400</v>
      </c>
      <c r="G290" s="68">
        <v>500</v>
      </c>
      <c r="H290" s="48" t="s">
        <v>22</v>
      </c>
      <c r="I290" s="68">
        <v>0.58</v>
      </c>
      <c r="J290" s="63">
        <v>1.25</v>
      </c>
      <c r="K290" s="160">
        <v>8998</v>
      </c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s="28" customFormat="1" ht="20.25" customHeight="1">
      <c r="A291" s="84"/>
      <c r="B291" s="85"/>
      <c r="C291" s="57" t="s">
        <v>288</v>
      </c>
      <c r="D291" s="58"/>
      <c r="E291" s="48">
        <v>1180</v>
      </c>
      <c r="F291" s="48">
        <v>2400</v>
      </c>
      <c r="G291" s="68">
        <v>500</v>
      </c>
      <c r="H291" s="48" t="s">
        <v>22</v>
      </c>
      <c r="I291" s="68">
        <v>0.91</v>
      </c>
      <c r="J291" s="63">
        <v>2.27</v>
      </c>
      <c r="K291" s="160">
        <v>10027</v>
      </c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s="28" customFormat="1" ht="20.25" customHeight="1">
      <c r="A292" s="84"/>
      <c r="B292" s="85"/>
      <c r="C292" s="57" t="s">
        <v>289</v>
      </c>
      <c r="D292" s="58"/>
      <c r="E292" s="48">
        <v>1180</v>
      </c>
      <c r="F292" s="48">
        <v>2400</v>
      </c>
      <c r="G292" s="68">
        <v>500</v>
      </c>
      <c r="H292" s="48" t="s">
        <v>22</v>
      </c>
      <c r="I292" s="68">
        <v>0.91</v>
      </c>
      <c r="J292" s="63">
        <v>2.27</v>
      </c>
      <c r="K292" s="160">
        <v>11449</v>
      </c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s="28" customFormat="1" ht="20.25" customHeight="1">
      <c r="A293" s="84"/>
      <c r="B293" s="85"/>
      <c r="C293" s="52" t="s">
        <v>290</v>
      </c>
      <c r="D293" s="53"/>
      <c r="E293" s="54">
        <v>1180</v>
      </c>
      <c r="F293" s="54">
        <v>2400</v>
      </c>
      <c r="G293" s="68">
        <v>500</v>
      </c>
      <c r="H293" s="54" t="s">
        <v>22</v>
      </c>
      <c r="I293" s="69">
        <v>0.91</v>
      </c>
      <c r="J293" s="87">
        <v>2.27</v>
      </c>
      <c r="K293" s="160">
        <v>13280</v>
      </c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s="28" customFormat="1" ht="20.25" customHeight="1">
      <c r="A294" s="84"/>
      <c r="B294" s="85"/>
      <c r="C294" s="57" t="s">
        <v>291</v>
      </c>
      <c r="D294" s="58"/>
      <c r="E294" s="48">
        <v>1180</v>
      </c>
      <c r="F294" s="48">
        <v>2400</v>
      </c>
      <c r="G294" s="68">
        <v>500</v>
      </c>
      <c r="H294" s="48" t="s">
        <v>22</v>
      </c>
      <c r="I294" s="68">
        <v>0.91</v>
      </c>
      <c r="J294" s="63">
        <v>2.28</v>
      </c>
      <c r="K294" s="160">
        <v>13809</v>
      </c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s="28" customFormat="1" ht="20.25" customHeight="1">
      <c r="A295" s="84"/>
      <c r="B295" s="85"/>
      <c r="C295" s="163" t="s">
        <v>292</v>
      </c>
      <c r="D295" s="164"/>
      <c r="E295" s="165">
        <v>2380</v>
      </c>
      <c r="F295" s="48">
        <v>2400</v>
      </c>
      <c r="G295" s="68">
        <v>500</v>
      </c>
      <c r="H295" s="165" t="s">
        <v>22</v>
      </c>
      <c r="I295" s="166">
        <v>1.9</v>
      </c>
      <c r="J295" s="167">
        <v>4.75</v>
      </c>
      <c r="K295" s="160">
        <v>24011</v>
      </c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s="168" customFormat="1" ht="20.25" customHeight="1">
      <c r="A296" s="29"/>
      <c r="B296" s="46"/>
      <c r="C296" s="163" t="s">
        <v>293</v>
      </c>
      <c r="D296" s="164"/>
      <c r="E296" s="165">
        <v>2380</v>
      </c>
      <c r="F296" s="48">
        <v>2400</v>
      </c>
      <c r="G296" s="68">
        <v>500</v>
      </c>
      <c r="H296" s="165" t="s">
        <v>22</v>
      </c>
      <c r="I296" s="166">
        <v>1.9</v>
      </c>
      <c r="J296" s="167">
        <v>4.75</v>
      </c>
      <c r="K296" s="160">
        <v>28052</v>
      </c>
      <c r="L296" s="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</row>
    <row r="297" spans="13:71" ht="15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3:71" ht="15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3:71" ht="15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3:71" ht="14.2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3:71" ht="12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5:71" ht="21.75" customHeight="1">
      <c r="E302" s="5"/>
      <c r="F302" s="5"/>
      <c r="G302" s="10" t="s">
        <v>0</v>
      </c>
      <c r="H302" s="10"/>
      <c r="I302" s="169"/>
      <c r="J302" s="169"/>
      <c r="K302" s="17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5:71" ht="21.75" customHeight="1">
      <c r="E303" s="5"/>
      <c r="F303" s="16"/>
      <c r="G303" s="171">
        <f aca="true" t="shared" si="4" ref="G303:G304">G2</f>
        <v>0</v>
      </c>
      <c r="H303" s="171"/>
      <c r="I303" s="171"/>
      <c r="J303" s="171"/>
      <c r="K303" s="17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5:71" ht="21.75" customHeight="1">
      <c r="E304" s="5"/>
      <c r="F304" s="16"/>
      <c r="G304" s="171">
        <f t="shared" si="4"/>
        <v>0</v>
      </c>
      <c r="H304" s="171"/>
      <c r="I304" s="171"/>
      <c r="J304" s="171"/>
      <c r="K304" s="1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5:71" ht="21.75" customHeight="1">
      <c r="E305" s="5"/>
      <c r="F305" s="9"/>
      <c r="G305" s="10"/>
      <c r="H305" s="10"/>
      <c r="I305" s="10"/>
      <c r="J305" s="10">
        <f>J219</f>
        <v>0</v>
      </c>
      <c r="K305" s="17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s="13" customFormat="1" ht="21.75" customHeight="1">
      <c r="A306" s="5"/>
      <c r="B306" s="5"/>
      <c r="C306" s="5"/>
      <c r="D306" s="5"/>
      <c r="E306" s="5"/>
      <c r="F306" s="9"/>
      <c r="G306" s="173"/>
      <c r="H306" s="173"/>
      <c r="I306" s="173"/>
      <c r="J306" s="120" t="s">
        <v>294</v>
      </c>
      <c r="K306" s="120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</row>
    <row r="307" spans="7:71" ht="15.75" customHeight="1">
      <c r="G307" s="169"/>
      <c r="H307" s="169"/>
      <c r="I307" s="169"/>
      <c r="J307" s="169"/>
      <c r="K307" s="17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0.75" customHeight="1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s="184" customFormat="1" ht="20.25" customHeight="1">
      <c r="A309" s="177" t="s">
        <v>295</v>
      </c>
      <c r="B309" s="178" t="s">
        <v>296</v>
      </c>
      <c r="C309" s="179"/>
      <c r="D309" s="180"/>
      <c r="E309" s="181" t="s">
        <v>297</v>
      </c>
      <c r="F309" s="182"/>
      <c r="G309" s="182"/>
      <c r="H309" s="178"/>
      <c r="I309" s="178"/>
      <c r="J309" s="178"/>
      <c r="K309" s="183"/>
      <c r="L309" s="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</row>
    <row r="310" spans="1:71" s="99" customFormat="1" ht="20.25" customHeight="1">
      <c r="A310" s="84"/>
      <c r="B310" s="100"/>
      <c r="C310" s="31" t="s">
        <v>298</v>
      </c>
      <c r="D310" s="31"/>
      <c r="E310" s="185" t="s">
        <v>299</v>
      </c>
      <c r="F310" s="185"/>
      <c r="G310" s="185"/>
      <c r="H310" s="87" t="s">
        <v>300</v>
      </c>
      <c r="I310" s="87"/>
      <c r="J310" s="86" t="s">
        <v>301</v>
      </c>
      <c r="K310" s="86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s="99" customFormat="1" ht="31.5" customHeight="1">
      <c r="A311" s="84"/>
      <c r="B311" s="100"/>
      <c r="C311" s="127"/>
      <c r="D311" s="128"/>
      <c r="H311" s="90" t="s">
        <v>302</v>
      </c>
      <c r="I311" s="90"/>
      <c r="J311" s="186" t="s">
        <v>303</v>
      </c>
      <c r="K311" s="50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s="99" customFormat="1" ht="10.5" customHeight="1" hidden="1">
      <c r="A312" s="84"/>
      <c r="B312" s="85"/>
      <c r="C312" s="29" t="s">
        <v>304</v>
      </c>
      <c r="D312" s="187"/>
      <c r="E312" s="48" t="s">
        <v>305</v>
      </c>
      <c r="F312" s="48"/>
      <c r="G312" s="48"/>
      <c r="H312" s="67" t="s">
        <v>306</v>
      </c>
      <c r="I312" s="67"/>
      <c r="J312" s="188"/>
      <c r="K312" s="189">
        <v>3950</v>
      </c>
      <c r="L312" s="19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s="99" customFormat="1" ht="22.5" customHeight="1">
      <c r="A313" s="84"/>
      <c r="B313" s="85"/>
      <c r="C313" s="60" t="s">
        <v>307</v>
      </c>
      <c r="D313" s="89"/>
      <c r="E313" s="48" t="s">
        <v>305</v>
      </c>
      <c r="F313" s="48"/>
      <c r="G313" s="48"/>
      <c r="H313" s="68" t="s">
        <v>306</v>
      </c>
      <c r="I313" s="68"/>
      <c r="J313" s="188"/>
      <c r="K313" s="191">
        <v>5650</v>
      </c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s="99" customFormat="1" ht="10.5" customHeight="1" hidden="1">
      <c r="A314" s="84"/>
      <c r="B314" s="85"/>
      <c r="C314" s="60" t="s">
        <v>308</v>
      </c>
      <c r="D314" s="89"/>
      <c r="E314" s="48" t="s">
        <v>309</v>
      </c>
      <c r="F314" s="48"/>
      <c r="G314" s="48"/>
      <c r="H314" s="68" t="s">
        <v>306</v>
      </c>
      <c r="I314" s="68"/>
      <c r="J314" s="188"/>
      <c r="K314" s="191">
        <v>4250</v>
      </c>
      <c r="L314" s="19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s="99" customFormat="1" ht="22.5" customHeight="1">
      <c r="A315" s="84"/>
      <c r="B315" s="85"/>
      <c r="C315" s="60" t="s">
        <v>307</v>
      </c>
      <c r="D315" s="71"/>
      <c r="E315" s="48" t="s">
        <v>309</v>
      </c>
      <c r="F315" s="48"/>
      <c r="G315" s="48"/>
      <c r="H315" s="68" t="s">
        <v>306</v>
      </c>
      <c r="I315" s="68"/>
      <c r="J315" s="188"/>
      <c r="K315" s="191">
        <v>6050</v>
      </c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s="99" customFormat="1" ht="22.5" customHeight="1" hidden="1">
      <c r="A316" s="84"/>
      <c r="B316" s="85"/>
      <c r="C316" s="60" t="s">
        <v>308</v>
      </c>
      <c r="D316" s="71"/>
      <c r="E316" s="48" t="s">
        <v>310</v>
      </c>
      <c r="F316" s="48"/>
      <c r="G316" s="48"/>
      <c r="H316" s="68" t="s">
        <v>306</v>
      </c>
      <c r="I316" s="68"/>
      <c r="J316" s="188"/>
      <c r="K316" s="191">
        <v>4550</v>
      </c>
      <c r="L316" s="19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s="99" customFormat="1" ht="22.5" customHeight="1">
      <c r="A317" s="84"/>
      <c r="B317" s="85"/>
      <c r="C317" s="60" t="s">
        <v>307</v>
      </c>
      <c r="D317" s="71"/>
      <c r="E317" s="48" t="s">
        <v>310</v>
      </c>
      <c r="F317" s="48"/>
      <c r="G317" s="48"/>
      <c r="H317" s="68" t="s">
        <v>306</v>
      </c>
      <c r="I317" s="68"/>
      <c r="J317" s="188"/>
      <c r="K317" s="191">
        <v>6350</v>
      </c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s="99" customFormat="1" ht="22.5" customHeight="1" hidden="1">
      <c r="A318" s="84"/>
      <c r="B318" s="85"/>
      <c r="C318" s="60" t="s">
        <v>308</v>
      </c>
      <c r="D318" s="71"/>
      <c r="E318" s="48" t="s">
        <v>311</v>
      </c>
      <c r="F318" s="48"/>
      <c r="G318" s="48"/>
      <c r="H318" s="68" t="s">
        <v>306</v>
      </c>
      <c r="I318" s="68"/>
      <c r="J318" s="188"/>
      <c r="K318" s="191">
        <v>5000</v>
      </c>
      <c r="L318" s="19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s="99" customFormat="1" ht="22.5" customHeight="1">
      <c r="A319" s="84"/>
      <c r="B319" s="85"/>
      <c r="C319" s="60" t="s">
        <v>307</v>
      </c>
      <c r="D319" s="71"/>
      <c r="E319" s="48" t="s">
        <v>311</v>
      </c>
      <c r="F319" s="48"/>
      <c r="G319" s="48"/>
      <c r="H319" s="68" t="s">
        <v>306</v>
      </c>
      <c r="I319" s="68"/>
      <c r="J319" s="188"/>
      <c r="K319" s="191">
        <v>6950</v>
      </c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s="99" customFormat="1" ht="22.5" customHeight="1" hidden="1">
      <c r="A320" s="84"/>
      <c r="B320" s="85"/>
      <c r="C320" s="60" t="s">
        <v>308</v>
      </c>
      <c r="D320" s="89"/>
      <c r="E320" s="48" t="s">
        <v>312</v>
      </c>
      <c r="F320" s="48"/>
      <c r="G320" s="48"/>
      <c r="H320" s="68" t="s">
        <v>306</v>
      </c>
      <c r="I320" s="68"/>
      <c r="J320" s="188"/>
      <c r="K320" s="191">
        <v>5300</v>
      </c>
      <c r="L320" s="190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s="99" customFormat="1" ht="22.5" customHeight="1">
      <c r="A321" s="84"/>
      <c r="B321" s="85"/>
      <c r="C321" s="70" t="s">
        <v>307</v>
      </c>
      <c r="D321" s="71"/>
      <c r="E321" s="48" t="s">
        <v>312</v>
      </c>
      <c r="F321" s="48"/>
      <c r="G321" s="48"/>
      <c r="H321" s="68" t="s">
        <v>306</v>
      </c>
      <c r="I321" s="68"/>
      <c r="J321" s="188"/>
      <c r="K321" s="191">
        <v>7250</v>
      </c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s="99" customFormat="1" ht="22.5" customHeight="1" hidden="1">
      <c r="A322" s="84"/>
      <c r="B322" s="85"/>
      <c r="C322" s="60" t="s">
        <v>308</v>
      </c>
      <c r="D322" s="89"/>
      <c r="E322" s="48" t="s">
        <v>313</v>
      </c>
      <c r="F322" s="48"/>
      <c r="G322" s="48"/>
      <c r="H322" s="68" t="s">
        <v>306</v>
      </c>
      <c r="I322" s="68"/>
      <c r="J322" s="188"/>
      <c r="K322" s="191">
        <v>5400</v>
      </c>
      <c r="L322" s="19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s="99" customFormat="1" ht="22.5" customHeight="1">
      <c r="A323" s="84"/>
      <c r="B323" s="85"/>
      <c r="C323" s="70" t="s">
        <v>307</v>
      </c>
      <c r="D323" s="71"/>
      <c r="E323" s="48" t="s">
        <v>313</v>
      </c>
      <c r="F323" s="48"/>
      <c r="G323" s="48"/>
      <c r="H323" s="68" t="s">
        <v>306</v>
      </c>
      <c r="I323" s="68"/>
      <c r="J323" s="188"/>
      <c r="K323" s="191">
        <v>7850</v>
      </c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s="99" customFormat="1" ht="22.5" customHeight="1" hidden="1">
      <c r="A324" s="84"/>
      <c r="B324" s="85"/>
      <c r="C324" s="70" t="s">
        <v>308</v>
      </c>
      <c r="D324" s="71"/>
      <c r="E324" s="165" t="s">
        <v>314</v>
      </c>
      <c r="F324" s="165"/>
      <c r="G324" s="165"/>
      <c r="H324" s="68" t="s">
        <v>306</v>
      </c>
      <c r="I324" s="68"/>
      <c r="J324" s="188"/>
      <c r="K324" s="191">
        <v>6000</v>
      </c>
      <c r="L324" s="190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1:71" s="99" customFormat="1" ht="22.5" customHeight="1">
      <c r="A325" s="84"/>
      <c r="B325" s="85"/>
      <c r="C325" s="60" t="s">
        <v>307</v>
      </c>
      <c r="D325" s="89"/>
      <c r="E325" s="48" t="s">
        <v>314</v>
      </c>
      <c r="F325" s="48"/>
      <c r="G325" s="48"/>
      <c r="H325" s="68" t="s">
        <v>306</v>
      </c>
      <c r="I325" s="68"/>
      <c r="J325" s="188"/>
      <c r="K325" s="191">
        <v>8350</v>
      </c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s="99" customFormat="1" ht="27" customHeight="1">
      <c r="A326" s="84"/>
      <c r="B326" s="100"/>
      <c r="C326" s="192"/>
      <c r="D326" s="193"/>
      <c r="E326" s="194" t="s">
        <v>315</v>
      </c>
      <c r="F326" s="195"/>
      <c r="G326" s="195"/>
      <c r="H326" s="69"/>
      <c r="I326" s="69"/>
      <c r="J326" s="110"/>
      <c r="K326" s="196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s="99" customFormat="1" ht="22.5" customHeight="1">
      <c r="A327" s="84"/>
      <c r="B327" s="85"/>
      <c r="C327" s="60" t="s">
        <v>316</v>
      </c>
      <c r="D327" s="89"/>
      <c r="E327" s="48" t="s">
        <v>317</v>
      </c>
      <c r="F327" s="48"/>
      <c r="G327" s="48"/>
      <c r="H327" s="68" t="s">
        <v>306</v>
      </c>
      <c r="I327" s="68"/>
      <c r="J327" s="188"/>
      <c r="K327" s="191">
        <v>3150</v>
      </c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s="99" customFormat="1" ht="22.5" customHeight="1">
      <c r="A328" s="84"/>
      <c r="B328" s="85"/>
      <c r="C328" s="29" t="s">
        <v>316</v>
      </c>
      <c r="D328" s="46"/>
      <c r="E328" s="54" t="s">
        <v>318</v>
      </c>
      <c r="F328" s="54"/>
      <c r="G328" s="54"/>
      <c r="H328" s="68" t="s">
        <v>306</v>
      </c>
      <c r="I328" s="68"/>
      <c r="J328" s="188"/>
      <c r="K328" s="191">
        <v>3350</v>
      </c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s="99" customFormat="1" ht="22.5" customHeight="1">
      <c r="A329" s="84"/>
      <c r="B329" s="85"/>
      <c r="C329" s="60" t="s">
        <v>316</v>
      </c>
      <c r="D329" s="89"/>
      <c r="E329" s="48" t="s">
        <v>305</v>
      </c>
      <c r="F329" s="48"/>
      <c r="G329" s="48"/>
      <c r="H329" s="68" t="s">
        <v>306</v>
      </c>
      <c r="I329" s="68"/>
      <c r="J329" s="188"/>
      <c r="K329" s="191">
        <v>3950</v>
      </c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s="99" customFormat="1" ht="22.5" customHeight="1">
      <c r="A330" s="84"/>
      <c r="B330" s="85"/>
      <c r="C330" s="60" t="s">
        <v>316</v>
      </c>
      <c r="D330" s="89"/>
      <c r="E330" s="54" t="s">
        <v>309</v>
      </c>
      <c r="F330" s="54"/>
      <c r="G330" s="54"/>
      <c r="H330" s="68" t="s">
        <v>306</v>
      </c>
      <c r="I330" s="68"/>
      <c r="J330" s="188"/>
      <c r="K330" s="191">
        <v>4550</v>
      </c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s="99" customFormat="1" ht="22.5" customHeight="1">
      <c r="A331" s="84"/>
      <c r="B331" s="85"/>
      <c r="C331" s="29" t="s">
        <v>316</v>
      </c>
      <c r="D331" s="46"/>
      <c r="E331" s="48" t="s">
        <v>310</v>
      </c>
      <c r="F331" s="48"/>
      <c r="G331" s="48"/>
      <c r="H331" s="68" t="s">
        <v>306</v>
      </c>
      <c r="I331" s="68"/>
      <c r="J331" s="188"/>
      <c r="K331" s="191">
        <v>4850</v>
      </c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s="99" customFormat="1" ht="22.5" customHeight="1">
      <c r="A332" s="101"/>
      <c r="B332" s="102"/>
      <c r="C332" s="197" t="s">
        <v>316</v>
      </c>
      <c r="D332" s="198"/>
      <c r="E332" s="199" t="s">
        <v>312</v>
      </c>
      <c r="F332" s="199"/>
      <c r="G332" s="199"/>
      <c r="H332" s="200" t="s">
        <v>306</v>
      </c>
      <c r="I332" s="200"/>
      <c r="J332" s="201"/>
      <c r="K332" s="202">
        <v>6050</v>
      </c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s="99" customFormat="1" ht="22.5" customHeight="1">
      <c r="A333" s="100"/>
      <c r="B333" s="100"/>
      <c r="C333" s="30"/>
      <c r="D333" s="30"/>
      <c r="E333" s="69"/>
      <c r="F333" s="69"/>
      <c r="G333" s="69"/>
      <c r="H333" s="69"/>
      <c r="I333" s="69"/>
      <c r="J333" s="110"/>
      <c r="K333" s="196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s="99" customFormat="1" ht="22.5" customHeight="1">
      <c r="A334" s="203"/>
      <c r="B334" s="204"/>
      <c r="C334" s="205" t="s">
        <v>319</v>
      </c>
      <c r="D334" s="205"/>
      <c r="E334" s="205"/>
      <c r="F334" s="205"/>
      <c r="G334" s="205"/>
      <c r="H334" s="206" t="s">
        <v>320</v>
      </c>
      <c r="I334" s="206"/>
      <c r="J334" s="201"/>
      <c r="K334" s="202">
        <v>1950</v>
      </c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s="99" customFormat="1" ht="22.5" customHeight="1">
      <c r="A335" s="1"/>
      <c r="B335" s="1"/>
      <c r="C335" s="1"/>
      <c r="D335" s="1"/>
      <c r="E335" s="5"/>
      <c r="F335" s="5"/>
      <c r="G335" s="10" t="s">
        <v>0</v>
      </c>
      <c r="H335" s="10"/>
      <c r="I335" s="169"/>
      <c r="J335" s="169"/>
      <c r="K335" s="170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s="99" customFormat="1" ht="22.5" customHeight="1">
      <c r="A336" s="1"/>
      <c r="B336" s="1"/>
      <c r="C336" s="1"/>
      <c r="D336" s="1"/>
      <c r="E336" s="5"/>
      <c r="F336" s="16"/>
      <c r="G336" s="171">
        <f aca="true" t="shared" si="5" ref="G336:G337">G303</f>
        <v>0</v>
      </c>
      <c r="H336" s="171"/>
      <c r="I336" s="171"/>
      <c r="J336" s="171"/>
      <c r="K336" s="171"/>
      <c r="L336" s="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s="99" customFormat="1" ht="22.5" customHeight="1">
      <c r="A337" s="1"/>
      <c r="B337" s="1"/>
      <c r="C337" s="1"/>
      <c r="D337" s="1"/>
      <c r="E337" s="5"/>
      <c r="F337" s="16"/>
      <c r="G337" s="171">
        <f t="shared" si="5"/>
        <v>0</v>
      </c>
      <c r="H337" s="171"/>
      <c r="I337" s="171"/>
      <c r="J337" s="171"/>
      <c r="K337" s="171"/>
      <c r="L337" s="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s="99" customFormat="1" ht="22.5" customHeight="1">
      <c r="A338" s="1"/>
      <c r="B338" s="1"/>
      <c r="C338" s="1"/>
      <c r="D338" s="1"/>
      <c r="E338" s="5"/>
      <c r="F338" s="9"/>
      <c r="G338" s="10"/>
      <c r="H338" s="10"/>
      <c r="I338" s="10" t="s">
        <v>59</v>
      </c>
      <c r="J338" s="10">
        <f>J305</f>
        <v>0</v>
      </c>
      <c r="K338" s="172"/>
      <c r="L338" s="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s="99" customFormat="1" ht="22.5" customHeight="1">
      <c r="A339" s="1"/>
      <c r="B339" s="1"/>
      <c r="C339" s="1"/>
      <c r="D339" s="1"/>
      <c r="E339" s="1"/>
      <c r="F339" s="1"/>
      <c r="G339" s="169"/>
      <c r="H339" s="169"/>
      <c r="I339" s="169"/>
      <c r="J339" s="120" t="s">
        <v>321</v>
      </c>
      <c r="K339" s="120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s="99" customFormat="1" ht="22.5" customHeight="1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6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s="99" customFormat="1" ht="36.75" customHeight="1">
      <c r="A341" s="177" t="s">
        <v>295</v>
      </c>
      <c r="B341" s="178" t="s">
        <v>296</v>
      </c>
      <c r="C341" s="207" t="s">
        <v>322</v>
      </c>
      <c r="D341" s="207"/>
      <c r="E341" s="207"/>
      <c r="F341" s="207"/>
      <c r="G341" s="207"/>
      <c r="H341" s="207"/>
      <c r="I341" s="207"/>
      <c r="J341" s="207"/>
      <c r="K341" s="207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s="99" customFormat="1" ht="22.5" customHeight="1">
      <c r="A342" s="84"/>
      <c r="B342" s="100"/>
      <c r="C342" s="31" t="s">
        <v>298</v>
      </c>
      <c r="D342" s="31"/>
      <c r="E342" s="185" t="s">
        <v>299</v>
      </c>
      <c r="F342" s="185"/>
      <c r="G342" s="185"/>
      <c r="H342" s="87" t="s">
        <v>300</v>
      </c>
      <c r="I342" s="87"/>
      <c r="J342" s="86" t="s">
        <v>301</v>
      </c>
      <c r="K342" s="86"/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s="99" customFormat="1" ht="22.5" customHeight="1">
      <c r="A343" s="84"/>
      <c r="B343" s="100"/>
      <c r="C343" s="127"/>
      <c r="D343" s="128"/>
      <c r="H343" s="90" t="s">
        <v>302</v>
      </c>
      <c r="I343" s="90"/>
      <c r="J343" s="186" t="s">
        <v>303</v>
      </c>
      <c r="K343" s="50"/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s="99" customFormat="1" ht="22.5" customHeight="1">
      <c r="A344" s="84"/>
      <c r="B344" s="85"/>
      <c r="C344" s="60" t="s">
        <v>307</v>
      </c>
      <c r="D344" s="89"/>
      <c r="E344" s="48" t="s">
        <v>305</v>
      </c>
      <c r="F344" s="48"/>
      <c r="G344" s="48"/>
      <c r="H344" s="68" t="s">
        <v>306</v>
      </c>
      <c r="I344" s="68"/>
      <c r="J344" s="188"/>
      <c r="K344" s="191">
        <v>6633</v>
      </c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s="99" customFormat="1" ht="22.5" customHeight="1">
      <c r="A345" s="84"/>
      <c r="B345" s="85"/>
      <c r="C345" s="60" t="s">
        <v>307</v>
      </c>
      <c r="D345" s="71"/>
      <c r="E345" s="48" t="s">
        <v>309</v>
      </c>
      <c r="F345" s="48"/>
      <c r="G345" s="48"/>
      <c r="H345" s="68" t="s">
        <v>306</v>
      </c>
      <c r="I345" s="68"/>
      <c r="J345" s="188"/>
      <c r="K345" s="191">
        <v>7018</v>
      </c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s="99" customFormat="1" ht="22.5" customHeight="1">
      <c r="A346" s="84"/>
      <c r="B346" s="85"/>
      <c r="C346" s="60" t="s">
        <v>307</v>
      </c>
      <c r="D346" s="71"/>
      <c r="E346" s="48" t="s">
        <v>310</v>
      </c>
      <c r="F346" s="48"/>
      <c r="G346" s="48"/>
      <c r="H346" s="68" t="s">
        <v>306</v>
      </c>
      <c r="I346" s="68"/>
      <c r="J346" s="188"/>
      <c r="K346" s="191">
        <v>7458</v>
      </c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s="99" customFormat="1" ht="22.5" customHeight="1">
      <c r="A347" s="84"/>
      <c r="B347" s="85"/>
      <c r="C347" s="60" t="s">
        <v>307</v>
      </c>
      <c r="D347" s="71"/>
      <c r="E347" s="48" t="s">
        <v>311</v>
      </c>
      <c r="F347" s="48"/>
      <c r="G347" s="48"/>
      <c r="H347" s="68" t="s">
        <v>306</v>
      </c>
      <c r="I347" s="68"/>
      <c r="J347" s="188"/>
      <c r="K347" s="191">
        <v>8135</v>
      </c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s="99" customFormat="1" ht="22.5" customHeight="1">
      <c r="A348" s="84"/>
      <c r="B348" s="85"/>
      <c r="C348" s="70" t="s">
        <v>307</v>
      </c>
      <c r="D348" s="71"/>
      <c r="E348" s="48" t="s">
        <v>312</v>
      </c>
      <c r="F348" s="48"/>
      <c r="G348" s="48"/>
      <c r="H348" s="68" t="s">
        <v>306</v>
      </c>
      <c r="I348" s="68"/>
      <c r="J348" s="188"/>
      <c r="K348" s="191">
        <v>8536</v>
      </c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s="99" customFormat="1" ht="22.5" customHeight="1">
      <c r="A349" s="84"/>
      <c r="B349" s="85"/>
      <c r="C349" s="70" t="s">
        <v>307</v>
      </c>
      <c r="D349" s="71"/>
      <c r="E349" s="48" t="s">
        <v>313</v>
      </c>
      <c r="F349" s="48"/>
      <c r="G349" s="48"/>
      <c r="H349" s="68" t="s">
        <v>306</v>
      </c>
      <c r="I349" s="68"/>
      <c r="J349" s="188"/>
      <c r="K349" s="191">
        <v>9273</v>
      </c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s="99" customFormat="1" ht="22.5" customHeight="1">
      <c r="A350" s="84"/>
      <c r="B350" s="85"/>
      <c r="C350" s="60" t="s">
        <v>307</v>
      </c>
      <c r="D350" s="89"/>
      <c r="E350" s="48" t="s">
        <v>314</v>
      </c>
      <c r="F350" s="48"/>
      <c r="G350" s="48"/>
      <c r="H350" s="68" t="s">
        <v>306</v>
      </c>
      <c r="I350" s="68"/>
      <c r="J350" s="188"/>
      <c r="K350" s="191">
        <v>9812</v>
      </c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s="99" customFormat="1" ht="34.5" customHeight="1">
      <c r="A351" s="84"/>
      <c r="B351" s="85"/>
      <c r="C351" s="208" t="s">
        <v>323</v>
      </c>
      <c r="D351" s="208"/>
      <c r="E351" s="208"/>
      <c r="F351" s="208"/>
      <c r="G351" s="208"/>
      <c r="H351" s="208"/>
      <c r="I351" s="208"/>
      <c r="J351" s="208"/>
      <c r="K351" s="208"/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s="99" customFormat="1" ht="22.5" customHeight="1">
      <c r="A352" s="84"/>
      <c r="B352" s="85"/>
      <c r="C352" s="60" t="s">
        <v>316</v>
      </c>
      <c r="D352" s="89"/>
      <c r="E352" s="48" t="s">
        <v>317</v>
      </c>
      <c r="F352" s="48"/>
      <c r="G352" s="48"/>
      <c r="H352" s="68" t="s">
        <v>306</v>
      </c>
      <c r="I352" s="68"/>
      <c r="J352" s="188"/>
      <c r="K352" s="191">
        <v>3801</v>
      </c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s="99" customFormat="1" ht="22.5" customHeight="1">
      <c r="A353" s="84"/>
      <c r="B353" s="85"/>
      <c r="C353" s="29" t="s">
        <v>316</v>
      </c>
      <c r="D353" s="46"/>
      <c r="E353" s="54" t="s">
        <v>318</v>
      </c>
      <c r="F353" s="54"/>
      <c r="G353" s="54"/>
      <c r="H353" s="68" t="s">
        <v>306</v>
      </c>
      <c r="I353" s="68"/>
      <c r="J353" s="188"/>
      <c r="K353" s="191">
        <v>4142</v>
      </c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s="99" customFormat="1" ht="22.5" customHeight="1">
      <c r="A354" s="84"/>
      <c r="B354" s="85"/>
      <c r="C354" s="60" t="s">
        <v>316</v>
      </c>
      <c r="D354" s="89"/>
      <c r="E354" s="48" t="s">
        <v>305</v>
      </c>
      <c r="F354" s="48"/>
      <c r="G354" s="48"/>
      <c r="H354" s="68" t="s">
        <v>306</v>
      </c>
      <c r="I354" s="68"/>
      <c r="J354" s="188"/>
      <c r="K354" s="191">
        <v>4950</v>
      </c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s="99" customFormat="1" ht="22.5" customHeight="1">
      <c r="A355" s="84"/>
      <c r="B355" s="85"/>
      <c r="C355" s="60" t="s">
        <v>316</v>
      </c>
      <c r="D355" s="89"/>
      <c r="E355" s="54" t="s">
        <v>309</v>
      </c>
      <c r="F355" s="54"/>
      <c r="G355" s="54"/>
      <c r="H355" s="68" t="s">
        <v>306</v>
      </c>
      <c r="I355" s="68"/>
      <c r="J355" s="188"/>
      <c r="K355" s="191">
        <v>5599</v>
      </c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s="99" customFormat="1" ht="22.5" customHeight="1">
      <c r="A356" s="84"/>
      <c r="B356" s="85"/>
      <c r="C356" s="29" t="s">
        <v>316</v>
      </c>
      <c r="D356" s="46"/>
      <c r="E356" s="48" t="s">
        <v>310</v>
      </c>
      <c r="F356" s="48"/>
      <c r="G356" s="48"/>
      <c r="H356" s="68" t="s">
        <v>306</v>
      </c>
      <c r="I356" s="68"/>
      <c r="J356" s="188"/>
      <c r="K356" s="191">
        <v>6028</v>
      </c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1:71" s="99" customFormat="1" ht="22.5" customHeight="1">
      <c r="A357" s="101"/>
      <c r="B357" s="102"/>
      <c r="C357" s="60" t="s">
        <v>316</v>
      </c>
      <c r="D357" s="89"/>
      <c r="E357" s="48" t="s">
        <v>312</v>
      </c>
      <c r="F357" s="48"/>
      <c r="G357" s="48"/>
      <c r="H357" s="68" t="s">
        <v>306</v>
      </c>
      <c r="I357" s="68"/>
      <c r="J357" s="188"/>
      <c r="K357" s="191">
        <v>7458</v>
      </c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1:71" ht="26.25" customHeight="1">
      <c r="A358" s="209"/>
      <c r="E358" s="5"/>
      <c r="F358" s="5"/>
      <c r="G358" s="6" t="s">
        <v>0</v>
      </c>
      <c r="H358" s="6"/>
      <c r="I358" s="5"/>
      <c r="J358" s="7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5:71" ht="25.5" customHeight="1">
      <c r="E359" s="5"/>
      <c r="F359" s="118"/>
      <c r="G359" s="119">
        <f>G303</f>
        <v>0</v>
      </c>
      <c r="H359" s="119"/>
      <c r="I359" s="119"/>
      <c r="J359" s="119"/>
      <c r="K359" s="11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5:71" ht="25.5" customHeight="1">
      <c r="E360" s="5"/>
      <c r="F360" s="118"/>
      <c r="G360" s="119">
        <f>G3</f>
        <v>0</v>
      </c>
      <c r="H360" s="119"/>
      <c r="I360" s="119"/>
      <c r="J360" s="119"/>
      <c r="K360" s="11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5:71" ht="21.75" customHeight="1">
      <c r="E361" s="5"/>
      <c r="F361" s="9"/>
      <c r="G361" s="6"/>
      <c r="H361" s="6"/>
      <c r="I361" s="6"/>
      <c r="J361" s="210">
        <f>J305</f>
        <v>0</v>
      </c>
      <c r="K361" s="1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s="13" customFormat="1" ht="21.75" customHeight="1">
      <c r="A362" s="5"/>
      <c r="B362" s="5"/>
      <c r="C362" s="5"/>
      <c r="D362" s="5"/>
      <c r="E362" s="5"/>
      <c r="F362" s="9"/>
      <c r="G362" s="9"/>
      <c r="H362" s="9"/>
      <c r="I362" s="9"/>
      <c r="J362" s="120">
        <f>J5</f>
        <v>0</v>
      </c>
      <c r="K362" s="120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</row>
    <row r="363" spans="1:71" ht="12.75" customHeight="1">
      <c r="A363" s="112"/>
      <c r="B363" s="112"/>
      <c r="C363" s="113"/>
      <c r="D363" s="113"/>
      <c r="E363" s="5"/>
      <c r="F363" s="5"/>
      <c r="G363" s="6"/>
      <c r="H363" s="6"/>
      <c r="I363" s="6"/>
      <c r="J363" s="21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s="99" customFormat="1" ht="16.5" customHeight="1">
      <c r="A364" s="93" t="s">
        <v>324</v>
      </c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s="99" customFormat="1" ht="22.5" customHeight="1">
      <c r="A365" s="107"/>
      <c r="B365" s="106"/>
      <c r="C365" s="212" t="s">
        <v>219</v>
      </c>
      <c r="D365" s="213"/>
      <c r="E365" s="83" t="s">
        <v>143</v>
      </c>
      <c r="F365" s="83"/>
      <c r="G365" s="83"/>
      <c r="H365" s="31" t="s">
        <v>144</v>
      </c>
      <c r="I365" s="31" t="s">
        <v>11</v>
      </c>
      <c r="J365" s="31" t="s">
        <v>12</v>
      </c>
      <c r="K365" s="31" t="s">
        <v>62</v>
      </c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s="99" customFormat="1" ht="25.5" customHeight="1">
      <c r="A366" s="90"/>
      <c r="B366" s="67"/>
      <c r="C366" s="127"/>
      <c r="D366" s="128"/>
      <c r="E366" s="39" t="s">
        <v>14</v>
      </c>
      <c r="F366" s="40" t="s">
        <v>146</v>
      </c>
      <c r="G366" s="40" t="s">
        <v>16</v>
      </c>
      <c r="H366" s="43" t="s">
        <v>17</v>
      </c>
      <c r="I366" s="43" t="s">
        <v>220</v>
      </c>
      <c r="J366" s="159" t="s">
        <v>221</v>
      </c>
      <c r="K366" s="43" t="s">
        <v>20</v>
      </c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s="99" customFormat="1" ht="29.25" customHeight="1">
      <c r="A367" s="84"/>
      <c r="B367" s="85"/>
      <c r="C367" s="65" t="s">
        <v>325</v>
      </c>
      <c r="D367" s="214"/>
      <c r="E367" s="48">
        <v>800</v>
      </c>
      <c r="F367" s="68">
        <v>600</v>
      </c>
      <c r="G367" s="48">
        <v>80</v>
      </c>
      <c r="H367" s="48" t="s">
        <v>22</v>
      </c>
      <c r="I367" s="68">
        <v>0.038</v>
      </c>
      <c r="J367" s="48">
        <v>0.09</v>
      </c>
      <c r="K367" s="64">
        <v>570</v>
      </c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s="99" customFormat="1" ht="20.25" customHeight="1">
      <c r="A368" s="84"/>
      <c r="B368" s="85"/>
      <c r="C368" s="57" t="s">
        <v>326</v>
      </c>
      <c r="D368" s="61"/>
      <c r="E368" s="48">
        <v>1100</v>
      </c>
      <c r="F368" s="68">
        <v>900</v>
      </c>
      <c r="G368" s="48">
        <v>80</v>
      </c>
      <c r="H368" s="48" t="s">
        <v>22</v>
      </c>
      <c r="I368" s="68">
        <v>0.079</v>
      </c>
      <c r="J368" s="48">
        <v>0.2</v>
      </c>
      <c r="K368" s="64">
        <v>1069</v>
      </c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s="99" customFormat="1" ht="20.25" customHeight="1">
      <c r="A369" s="84"/>
      <c r="B369" s="85"/>
      <c r="C369" s="57" t="s">
        <v>327</v>
      </c>
      <c r="D369" s="61"/>
      <c r="E369" s="48">
        <v>1300</v>
      </c>
      <c r="F369" s="68">
        <v>1300</v>
      </c>
      <c r="G369" s="48">
        <v>80</v>
      </c>
      <c r="H369" s="48" t="s">
        <v>22</v>
      </c>
      <c r="I369" s="68">
        <v>0.135</v>
      </c>
      <c r="J369" s="48">
        <v>0.34</v>
      </c>
      <c r="K369" s="64">
        <v>2033</v>
      </c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s="99" customFormat="1" ht="20.25" customHeight="1">
      <c r="A370" s="84"/>
      <c r="B370" s="85"/>
      <c r="C370" s="52" t="s">
        <v>328</v>
      </c>
      <c r="D370" s="30"/>
      <c r="E370" s="54">
        <v>1600</v>
      </c>
      <c r="F370" s="69">
        <v>1400</v>
      </c>
      <c r="G370" s="54">
        <v>80</v>
      </c>
      <c r="H370" s="54" t="s">
        <v>22</v>
      </c>
      <c r="I370" s="69">
        <v>0.179</v>
      </c>
      <c r="J370" s="54">
        <v>0.45</v>
      </c>
      <c r="K370" s="64">
        <v>2851</v>
      </c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s="99" customFormat="1" ht="20.25" customHeight="1">
      <c r="A371" s="84"/>
      <c r="B371" s="85"/>
      <c r="C371" s="57" t="s">
        <v>329</v>
      </c>
      <c r="D371" s="61"/>
      <c r="E371" s="48">
        <v>1100</v>
      </c>
      <c r="F371" s="68">
        <v>900</v>
      </c>
      <c r="G371" s="48">
        <v>80</v>
      </c>
      <c r="H371" s="48" t="s">
        <v>22</v>
      </c>
      <c r="I371" s="68">
        <v>0.079</v>
      </c>
      <c r="J371" s="48">
        <v>0.2</v>
      </c>
      <c r="K371" s="64">
        <v>1174</v>
      </c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1:71" s="99" customFormat="1" ht="20.25" customHeight="1">
      <c r="A372" s="84"/>
      <c r="B372" s="85"/>
      <c r="C372" s="57" t="s">
        <v>330</v>
      </c>
      <c r="D372" s="61"/>
      <c r="E372" s="48">
        <v>1300</v>
      </c>
      <c r="F372" s="68">
        <v>1300</v>
      </c>
      <c r="G372" s="48">
        <v>80</v>
      </c>
      <c r="H372" s="48" t="s">
        <v>22</v>
      </c>
      <c r="I372" s="68">
        <v>0.135</v>
      </c>
      <c r="J372" s="48">
        <v>0.34</v>
      </c>
      <c r="K372" s="64">
        <v>2265</v>
      </c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s="184" customFormat="1" ht="20.25" customHeight="1">
      <c r="A373" s="29"/>
      <c r="B373" s="46"/>
      <c r="C373" s="163" t="s">
        <v>331</v>
      </c>
      <c r="D373" s="215"/>
      <c r="E373" s="165">
        <v>1600</v>
      </c>
      <c r="F373" s="165">
        <v>1400</v>
      </c>
      <c r="G373" s="165">
        <v>80</v>
      </c>
      <c r="H373" s="165" t="s">
        <v>22</v>
      </c>
      <c r="I373" s="165">
        <v>0.179</v>
      </c>
      <c r="J373" s="165">
        <v>0.45</v>
      </c>
      <c r="K373" s="64">
        <v>3287</v>
      </c>
      <c r="L373" s="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</row>
    <row r="374" spans="1:71" s="99" customFormat="1" ht="20.25" customHeight="1">
      <c r="A374" s="93" t="s">
        <v>332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s="99" customFormat="1" ht="20.25" customHeight="1">
      <c r="A375" s="84"/>
      <c r="B375" s="85"/>
      <c r="C375" s="62" t="s">
        <v>333</v>
      </c>
      <c r="D375" s="62"/>
      <c r="E375" s="63">
        <v>1050</v>
      </c>
      <c r="F375" s="216">
        <v>330</v>
      </c>
      <c r="G375" s="217">
        <v>145</v>
      </c>
      <c r="H375" s="217" t="s">
        <v>22</v>
      </c>
      <c r="I375" s="48">
        <v>0.046</v>
      </c>
      <c r="J375" s="68">
        <v>0.1</v>
      </c>
      <c r="K375" s="64">
        <v>850</v>
      </c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s="99" customFormat="1" ht="20.25" customHeight="1">
      <c r="A376" s="84"/>
      <c r="B376" s="85"/>
      <c r="C376" s="62" t="s">
        <v>334</v>
      </c>
      <c r="D376" s="62"/>
      <c r="E376" s="48">
        <v>1200</v>
      </c>
      <c r="F376" s="217">
        <v>330</v>
      </c>
      <c r="G376" s="217">
        <v>145</v>
      </c>
      <c r="H376" s="217" t="s">
        <v>22</v>
      </c>
      <c r="I376" s="48">
        <v>0.053</v>
      </c>
      <c r="J376" s="68">
        <v>0.13</v>
      </c>
      <c r="K376" s="64">
        <v>1000</v>
      </c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s="99" customFormat="1" ht="20.25" customHeight="1">
      <c r="A377" s="84"/>
      <c r="B377" s="85"/>
      <c r="C377" s="57" t="s">
        <v>335</v>
      </c>
      <c r="D377" s="58"/>
      <c r="E377" s="63">
        <v>1200</v>
      </c>
      <c r="F377" s="217">
        <v>330</v>
      </c>
      <c r="G377" s="217">
        <v>145</v>
      </c>
      <c r="H377" s="217" t="s">
        <v>22</v>
      </c>
      <c r="I377" s="48">
        <v>0.053</v>
      </c>
      <c r="J377" s="68">
        <v>0.13</v>
      </c>
      <c r="K377" s="64">
        <v>1200</v>
      </c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s="99" customFormat="1" ht="20.25" customHeight="1">
      <c r="A378" s="84"/>
      <c r="B378" s="85"/>
      <c r="C378" s="218" t="s">
        <v>336</v>
      </c>
      <c r="D378" s="218"/>
      <c r="E378" s="165">
        <v>1350</v>
      </c>
      <c r="F378" s="216">
        <v>330</v>
      </c>
      <c r="G378" s="216">
        <v>145</v>
      </c>
      <c r="H378" s="219" t="s">
        <v>22</v>
      </c>
      <c r="I378" s="165">
        <v>0.06</v>
      </c>
      <c r="J378" s="220">
        <v>0.15</v>
      </c>
      <c r="K378" s="64">
        <v>1250</v>
      </c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s="99" customFormat="1" ht="20.25" customHeight="1">
      <c r="A379" s="84"/>
      <c r="B379" s="85"/>
      <c r="C379" s="218" t="s">
        <v>337</v>
      </c>
      <c r="D379" s="218"/>
      <c r="E379" s="165">
        <v>1350</v>
      </c>
      <c r="F379" s="216">
        <v>330</v>
      </c>
      <c r="G379" s="216">
        <v>145</v>
      </c>
      <c r="H379" s="219" t="s">
        <v>22</v>
      </c>
      <c r="I379" s="165">
        <v>0.06</v>
      </c>
      <c r="J379" s="220">
        <v>0.15</v>
      </c>
      <c r="K379" s="64">
        <v>1450</v>
      </c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s="99" customFormat="1" ht="20.25" customHeight="1">
      <c r="A380" s="84"/>
      <c r="B380" s="85"/>
      <c r="C380" s="218" t="s">
        <v>338</v>
      </c>
      <c r="D380" s="218"/>
      <c r="E380" s="165">
        <v>1500</v>
      </c>
      <c r="F380" s="216">
        <v>330</v>
      </c>
      <c r="G380" s="216">
        <v>145</v>
      </c>
      <c r="H380" s="219" t="s">
        <v>22</v>
      </c>
      <c r="I380" s="165">
        <v>0.066</v>
      </c>
      <c r="J380" s="220">
        <v>0.165</v>
      </c>
      <c r="K380" s="64">
        <v>1350</v>
      </c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s="99" customFormat="1" ht="20.25" customHeight="1">
      <c r="A381" s="108"/>
      <c r="B381" s="109"/>
      <c r="C381" s="163" t="s">
        <v>339</v>
      </c>
      <c r="D381" s="221"/>
      <c r="E381" s="165">
        <v>1500</v>
      </c>
      <c r="F381" s="216">
        <v>330</v>
      </c>
      <c r="G381" s="216">
        <v>145</v>
      </c>
      <c r="H381" s="219" t="s">
        <v>22</v>
      </c>
      <c r="I381" s="165">
        <v>0.066</v>
      </c>
      <c r="J381" s="220">
        <v>0.17</v>
      </c>
      <c r="K381" s="64">
        <v>1550</v>
      </c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s="99" customFormat="1" ht="9" customHeight="1" hidden="1">
      <c r="A382" s="84"/>
      <c r="B382" s="100"/>
      <c r="C382" s="222"/>
      <c r="D382" s="222"/>
      <c r="E382" s="223"/>
      <c r="F382" s="223"/>
      <c r="G382" s="223"/>
      <c r="H382" s="223"/>
      <c r="I382" s="223"/>
      <c r="J382" s="223"/>
      <c r="K382" s="224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s="99" customFormat="1" ht="20.25" customHeight="1">
      <c r="A383" s="81"/>
      <c r="B383" s="156"/>
      <c r="C383" s="222"/>
      <c r="D383" s="222"/>
      <c r="E383" s="223"/>
      <c r="F383" s="223"/>
      <c r="G383" s="223"/>
      <c r="H383" s="223"/>
      <c r="I383" s="223"/>
      <c r="J383" s="223"/>
      <c r="K383" s="225"/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s="99" customFormat="1" ht="24.75" customHeight="1">
      <c r="A384" s="226" t="s">
        <v>340</v>
      </c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s="99" customFormat="1" ht="20.25" customHeight="1">
      <c r="A385" s="84"/>
      <c r="B385" s="100"/>
      <c r="C385" s="52" t="s">
        <v>341</v>
      </c>
      <c r="D385" s="30"/>
      <c r="E385" s="54">
        <v>2780</v>
      </c>
      <c r="F385" s="69">
        <v>120</v>
      </c>
      <c r="G385" s="54">
        <v>300</v>
      </c>
      <c r="H385" s="54" t="s">
        <v>22</v>
      </c>
      <c r="I385" s="69">
        <v>0.1</v>
      </c>
      <c r="J385" s="54">
        <v>0.25</v>
      </c>
      <c r="K385" s="227">
        <v>3557</v>
      </c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s="99" customFormat="1" ht="20.25" customHeight="1">
      <c r="A386" s="84"/>
      <c r="B386" s="100"/>
      <c r="C386" s="57" t="s">
        <v>342</v>
      </c>
      <c r="D386" s="61"/>
      <c r="E386" s="48">
        <v>3180</v>
      </c>
      <c r="F386" s="68">
        <v>120</v>
      </c>
      <c r="G386" s="48">
        <v>400</v>
      </c>
      <c r="H386" s="48" t="s">
        <v>22</v>
      </c>
      <c r="I386" s="68">
        <v>0.15</v>
      </c>
      <c r="J386" s="48">
        <v>0.38</v>
      </c>
      <c r="K386" s="64">
        <v>4000</v>
      </c>
      <c r="L386" s="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s="99" customFormat="1" ht="20.25" customHeight="1">
      <c r="A387" s="84"/>
      <c r="B387" s="100"/>
      <c r="C387" s="52" t="s">
        <v>343</v>
      </c>
      <c r="D387" s="30"/>
      <c r="E387" s="54">
        <v>3580</v>
      </c>
      <c r="F387" s="69">
        <v>120</v>
      </c>
      <c r="G387" s="54">
        <v>400</v>
      </c>
      <c r="H387" s="54" t="s">
        <v>22</v>
      </c>
      <c r="I387" s="69">
        <v>0.17</v>
      </c>
      <c r="J387" s="54">
        <v>0.43</v>
      </c>
      <c r="K387" s="51">
        <v>5214</v>
      </c>
      <c r="L387" s="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s="99" customFormat="1" ht="20.25" customHeight="1">
      <c r="A388" s="84"/>
      <c r="B388" s="100"/>
      <c r="C388" s="104" t="s">
        <v>344</v>
      </c>
      <c r="D388" s="228"/>
      <c r="E388" s="86">
        <v>5980</v>
      </c>
      <c r="F388" s="106">
        <v>200</v>
      </c>
      <c r="G388" s="86">
        <v>500</v>
      </c>
      <c r="H388" s="86" t="s">
        <v>22</v>
      </c>
      <c r="I388" s="106">
        <v>0.6</v>
      </c>
      <c r="J388" s="86">
        <v>1.5</v>
      </c>
      <c r="K388" s="51">
        <v>25364</v>
      </c>
      <c r="L388" s="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s="99" customFormat="1" ht="23.25" customHeight="1">
      <c r="A389" s="84"/>
      <c r="B389" s="100"/>
      <c r="C389" s="104"/>
      <c r="D389" s="228"/>
      <c r="E389" s="106"/>
      <c r="F389" s="106"/>
      <c r="G389" s="106"/>
      <c r="H389" s="106"/>
      <c r="I389" s="106"/>
      <c r="J389" s="106"/>
      <c r="K389" s="225"/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s="99" customFormat="1" ht="23.25" customHeight="1">
      <c r="A390" s="84"/>
      <c r="B390" s="100"/>
      <c r="C390" s="226" t="s">
        <v>345</v>
      </c>
      <c r="D390" s="226"/>
      <c r="E390" s="226"/>
      <c r="F390" s="226"/>
      <c r="G390" s="226"/>
      <c r="H390" s="226"/>
      <c r="I390" s="226"/>
      <c r="J390" s="226"/>
      <c r="K390" s="226"/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s="99" customFormat="1" ht="20.25" customHeight="1">
      <c r="A391" s="84"/>
      <c r="B391" s="100"/>
      <c r="C391" s="65" t="s">
        <v>346</v>
      </c>
      <c r="D391" s="214"/>
      <c r="E391" s="49">
        <v>9500</v>
      </c>
      <c r="F391" s="67" t="s">
        <v>72</v>
      </c>
      <c r="G391" s="49" t="s">
        <v>72</v>
      </c>
      <c r="H391" s="49" t="s">
        <v>22</v>
      </c>
      <c r="I391" s="49">
        <v>0.592</v>
      </c>
      <c r="J391" s="49">
        <v>1.48</v>
      </c>
      <c r="K391" s="51">
        <v>18282</v>
      </c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s="99" customFormat="1" ht="20.25" customHeight="1">
      <c r="A392" s="84"/>
      <c r="B392" s="100"/>
      <c r="C392" s="93" t="s">
        <v>347</v>
      </c>
      <c r="D392" s="93"/>
      <c r="E392" s="93"/>
      <c r="F392" s="93"/>
      <c r="G392" s="93"/>
      <c r="H392" s="93"/>
      <c r="I392" s="93"/>
      <c r="J392" s="93"/>
      <c r="K392" s="93"/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s="99" customFormat="1" ht="20.25" customHeight="1">
      <c r="A393" s="84"/>
      <c r="B393" s="100"/>
      <c r="C393" s="57" t="s">
        <v>348</v>
      </c>
      <c r="D393" s="61"/>
      <c r="E393" s="48">
        <v>2980</v>
      </c>
      <c r="F393" s="48">
        <v>1480</v>
      </c>
      <c r="G393" s="48">
        <v>220</v>
      </c>
      <c r="H393" s="48" t="s">
        <v>22</v>
      </c>
      <c r="I393" s="48">
        <v>0.97</v>
      </c>
      <c r="J393" s="48">
        <v>2.4</v>
      </c>
      <c r="K393" s="64">
        <v>26063</v>
      </c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s="99" customFormat="1" ht="20.25" customHeight="1">
      <c r="A394" s="84"/>
      <c r="B394" s="100"/>
      <c r="C394" s="104" t="s">
        <v>349</v>
      </c>
      <c r="D394" s="228"/>
      <c r="E394" s="86">
        <v>2980</v>
      </c>
      <c r="F394" s="229">
        <v>1750</v>
      </c>
      <c r="G394" s="106">
        <v>170</v>
      </c>
      <c r="H394" s="86" t="s">
        <v>22</v>
      </c>
      <c r="I394" s="106">
        <v>0.88</v>
      </c>
      <c r="J394" s="86">
        <v>2.2</v>
      </c>
      <c r="K394" s="64">
        <v>17483</v>
      </c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s="99" customFormat="1" ht="20.25" customHeight="1">
      <c r="A395" s="84"/>
      <c r="B395" s="100"/>
      <c r="C395" s="62" t="s">
        <v>350</v>
      </c>
      <c r="D395" s="62"/>
      <c r="E395" s="48">
        <v>2980</v>
      </c>
      <c r="F395" s="228">
        <v>1750</v>
      </c>
      <c r="G395" s="48">
        <v>170</v>
      </c>
      <c r="H395" s="48" t="s">
        <v>22</v>
      </c>
      <c r="I395" s="48">
        <v>0.88</v>
      </c>
      <c r="J395" s="48">
        <v>2.2</v>
      </c>
      <c r="K395" s="64">
        <v>14962</v>
      </c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s="99" customFormat="1" ht="20.25" customHeight="1">
      <c r="A396" s="84"/>
      <c r="B396" s="100"/>
      <c r="C396" s="93" t="s">
        <v>351</v>
      </c>
      <c r="D396" s="93"/>
      <c r="E396" s="93"/>
      <c r="F396" s="93"/>
      <c r="G396" s="93"/>
      <c r="H396" s="93"/>
      <c r="I396" s="93"/>
      <c r="J396" s="93"/>
      <c r="K396" s="93"/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s="99" customFormat="1" ht="20.25" customHeight="1">
      <c r="A397" s="84"/>
      <c r="B397" s="100"/>
      <c r="C397" s="65" t="s">
        <v>352</v>
      </c>
      <c r="D397" s="214"/>
      <c r="E397" s="49">
        <v>3500</v>
      </c>
      <c r="F397" s="49">
        <v>3000</v>
      </c>
      <c r="G397" s="49">
        <v>100</v>
      </c>
      <c r="H397" s="50" t="s">
        <v>22</v>
      </c>
      <c r="I397" s="67">
        <v>0.65</v>
      </c>
      <c r="J397" s="49">
        <v>1.63</v>
      </c>
      <c r="K397" s="64">
        <v>12700</v>
      </c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s="99" customFormat="1" ht="20.25" customHeight="1">
      <c r="A398" s="108"/>
      <c r="B398" s="95"/>
      <c r="C398" s="57" t="s">
        <v>353</v>
      </c>
      <c r="D398" s="61"/>
      <c r="E398" s="48">
        <v>3500</v>
      </c>
      <c r="F398" s="48">
        <v>3700</v>
      </c>
      <c r="G398" s="48">
        <v>60</v>
      </c>
      <c r="H398" s="48" t="s">
        <v>22</v>
      </c>
      <c r="I398" s="59">
        <v>0.81</v>
      </c>
      <c r="J398" s="48">
        <v>2.02</v>
      </c>
      <c r="K398" s="64">
        <v>18211</v>
      </c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s="99" customFormat="1" ht="12.75" customHeight="1">
      <c r="A399" s="81"/>
      <c r="B399" s="82"/>
      <c r="C399" s="48"/>
      <c r="D399" s="48"/>
      <c r="E399" s="48"/>
      <c r="F399" s="48"/>
      <c r="G399" s="48"/>
      <c r="H399" s="48"/>
      <c r="I399" s="48"/>
      <c r="J399" s="48"/>
      <c r="K399" s="48"/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s="99" customFormat="1" ht="15" customHeight="1">
      <c r="A400" s="84"/>
      <c r="B400" s="85"/>
      <c r="C400" s="48"/>
      <c r="D400" s="48"/>
      <c r="E400" s="48"/>
      <c r="F400" s="48"/>
      <c r="G400" s="48"/>
      <c r="H400" s="48"/>
      <c r="I400" s="48"/>
      <c r="J400" s="48"/>
      <c r="K400" s="48"/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s="99" customFormat="1" ht="20.25" customHeight="1">
      <c r="A401" s="84"/>
      <c r="B401" s="85"/>
      <c r="C401" s="57" t="s">
        <v>354</v>
      </c>
      <c r="D401" s="58"/>
      <c r="E401" s="48">
        <v>90</v>
      </c>
      <c r="F401" s="59">
        <v>90</v>
      </c>
      <c r="G401" s="68">
        <v>1800</v>
      </c>
      <c r="H401" s="48" t="s">
        <v>22</v>
      </c>
      <c r="I401" s="68">
        <v>0.018</v>
      </c>
      <c r="J401" s="63">
        <v>0.04</v>
      </c>
      <c r="K401" s="64">
        <v>1045</v>
      </c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s="99" customFormat="1" ht="20.25" customHeight="1">
      <c r="A402" s="84"/>
      <c r="B402" s="85"/>
      <c r="C402" s="57" t="s">
        <v>355</v>
      </c>
      <c r="D402" s="58"/>
      <c r="E402" s="48">
        <v>140</v>
      </c>
      <c r="F402" s="48">
        <v>140</v>
      </c>
      <c r="G402" s="68">
        <v>2400</v>
      </c>
      <c r="H402" s="48" t="s">
        <v>22</v>
      </c>
      <c r="I402" s="68">
        <v>0.05</v>
      </c>
      <c r="J402" s="48">
        <v>0.125</v>
      </c>
      <c r="K402" s="64">
        <v>1735</v>
      </c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s="99" customFormat="1" ht="20.25" customHeight="1">
      <c r="A403" s="84"/>
      <c r="B403" s="85"/>
      <c r="C403" s="62" t="s">
        <v>356</v>
      </c>
      <c r="D403" s="62"/>
      <c r="E403" s="48">
        <v>140</v>
      </c>
      <c r="F403" s="68">
        <v>140</v>
      </c>
      <c r="G403" s="68">
        <v>2400</v>
      </c>
      <c r="H403" s="68" t="s">
        <v>22</v>
      </c>
      <c r="I403" s="68">
        <v>0.05</v>
      </c>
      <c r="J403" s="68">
        <v>0.125</v>
      </c>
      <c r="K403" s="64">
        <v>1600</v>
      </c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s="99" customFormat="1" ht="20.25" customHeight="1">
      <c r="A404" s="108"/>
      <c r="B404" s="109"/>
      <c r="C404" s="57" t="s">
        <v>357</v>
      </c>
      <c r="D404" s="161" t="s">
        <v>358</v>
      </c>
      <c r="E404" s="48">
        <v>500</v>
      </c>
      <c r="F404" s="68">
        <v>500</v>
      </c>
      <c r="G404" s="48">
        <v>300</v>
      </c>
      <c r="H404" s="68" t="s">
        <v>22</v>
      </c>
      <c r="I404" s="48">
        <v>0.072</v>
      </c>
      <c r="J404" s="68">
        <v>0.18</v>
      </c>
      <c r="K404" s="64">
        <v>845</v>
      </c>
      <c r="L404" s="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1:71" s="99" customFormat="1" ht="20.25" customHeight="1">
      <c r="A405" s="100"/>
      <c r="B405" s="100"/>
      <c r="C405" s="230"/>
      <c r="D405" s="230"/>
      <c r="E405" s="69"/>
      <c r="F405" s="69"/>
      <c r="G405" s="69"/>
      <c r="H405" s="69"/>
      <c r="I405" s="69"/>
      <c r="J405" s="69"/>
      <c r="K405" s="231"/>
      <c r="L405" s="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1:71" ht="53.25" customHeight="1">
      <c r="A406" s="112"/>
      <c r="B406" s="112"/>
      <c r="C406" s="232"/>
      <c r="D406" s="232"/>
      <c r="E406" s="114"/>
      <c r="F406" s="114"/>
      <c r="G406" s="114"/>
      <c r="H406" s="114"/>
      <c r="I406" s="232"/>
      <c r="J406" s="6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5:71" ht="21.75" customHeight="1">
      <c r="E407" s="5"/>
      <c r="F407" s="5"/>
      <c r="G407" s="6" t="s">
        <v>0</v>
      </c>
      <c r="H407" s="6"/>
      <c r="I407" s="5"/>
      <c r="J407" s="7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5:71" ht="21.75" customHeight="1">
      <c r="E408" s="5"/>
      <c r="F408" s="16"/>
      <c r="G408" s="119">
        <f>G359</f>
        <v>0</v>
      </c>
      <c r="H408" s="119"/>
      <c r="I408" s="119"/>
      <c r="J408" s="119"/>
      <c r="K408" s="11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5:71" ht="21.75" customHeight="1">
      <c r="E409" s="5"/>
      <c r="F409" s="16"/>
      <c r="G409" s="119">
        <f>G3</f>
        <v>0</v>
      </c>
      <c r="H409" s="119"/>
      <c r="I409" s="119"/>
      <c r="J409" s="119"/>
      <c r="K409" s="11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5:71" ht="21.75" customHeight="1">
      <c r="E410" s="5"/>
      <c r="F410" s="9"/>
      <c r="G410" s="6"/>
      <c r="H410" s="6"/>
      <c r="I410" s="6" t="s">
        <v>59</v>
      </c>
      <c r="J410" s="77">
        <f>J361</f>
        <v>0</v>
      </c>
      <c r="K410" s="1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s="13" customFormat="1" ht="21.75" customHeight="1">
      <c r="A411" s="5"/>
      <c r="B411" s="5"/>
      <c r="C411" s="5"/>
      <c r="D411" s="5"/>
      <c r="E411" s="5"/>
      <c r="F411" s="9"/>
      <c r="G411" s="9"/>
      <c r="H411" s="9"/>
      <c r="I411" s="9"/>
      <c r="J411" s="120">
        <f>J5</f>
        <v>0</v>
      </c>
      <c r="K411" s="120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</row>
    <row r="412" spans="1:71" s="13" customFormat="1" ht="21.75" customHeight="1">
      <c r="A412" s="5"/>
      <c r="B412" s="5"/>
      <c r="C412" s="5"/>
      <c r="D412" s="5"/>
      <c r="E412" s="5"/>
      <c r="F412" s="9"/>
      <c r="G412" s="9"/>
      <c r="H412" s="9"/>
      <c r="I412" s="9"/>
      <c r="J412" s="16"/>
      <c r="K412" s="16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</row>
    <row r="413" spans="1:71" s="184" customFormat="1" ht="20.25" customHeight="1">
      <c r="A413" s="93" t="s">
        <v>359</v>
      </c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</row>
    <row r="414" spans="1:71" s="99" customFormat="1" ht="20.25" customHeight="1">
      <c r="A414" s="81"/>
      <c r="B414" s="156"/>
      <c r="C414" s="212" t="s">
        <v>360</v>
      </c>
      <c r="D414" s="213"/>
      <c r="E414" s="32" t="s">
        <v>361</v>
      </c>
      <c r="F414" s="32"/>
      <c r="G414" s="32"/>
      <c r="H414" s="31" t="s">
        <v>10</v>
      </c>
      <c r="I414" s="31" t="s">
        <v>11</v>
      </c>
      <c r="J414" s="31" t="s">
        <v>61</v>
      </c>
      <c r="K414" s="31" t="s">
        <v>301</v>
      </c>
      <c r="L414" s="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</row>
    <row r="415" spans="1:71" s="99" customFormat="1" ht="34.5" customHeight="1">
      <c r="A415" s="84"/>
      <c r="B415" s="100"/>
      <c r="C415" s="127"/>
      <c r="D415" s="128"/>
      <c r="E415" s="32" t="s">
        <v>64</v>
      </c>
      <c r="F415" s="83" t="s">
        <v>65</v>
      </c>
      <c r="G415" s="83" t="s">
        <v>66</v>
      </c>
      <c r="H415" s="43" t="s">
        <v>17</v>
      </c>
      <c r="I415" s="43" t="s">
        <v>362</v>
      </c>
      <c r="J415" s="43" t="s">
        <v>363</v>
      </c>
      <c r="K415" s="233" t="s">
        <v>364</v>
      </c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</row>
    <row r="416" spans="1:71" s="99" customFormat="1" ht="20.25" customHeight="1">
      <c r="A416" s="84"/>
      <c r="B416" s="85"/>
      <c r="C416" s="52" t="s">
        <v>365</v>
      </c>
      <c r="D416" s="46"/>
      <c r="E416" s="69">
        <v>880</v>
      </c>
      <c r="F416" s="86">
        <v>300</v>
      </c>
      <c r="G416" s="69">
        <v>580</v>
      </c>
      <c r="H416" s="86" t="s">
        <v>22</v>
      </c>
      <c r="I416" s="69">
        <v>0.146</v>
      </c>
      <c r="J416" s="107">
        <v>0.35</v>
      </c>
      <c r="K416" s="64">
        <v>1375</v>
      </c>
      <c r="L416" s="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</row>
    <row r="417" spans="1:71" s="99" customFormat="1" ht="20.25" customHeight="1">
      <c r="A417" s="84"/>
      <c r="B417" s="85"/>
      <c r="C417" s="57" t="s">
        <v>366</v>
      </c>
      <c r="D417" s="89"/>
      <c r="E417" s="68">
        <v>880</v>
      </c>
      <c r="F417" s="48">
        <v>400</v>
      </c>
      <c r="G417" s="68">
        <v>580</v>
      </c>
      <c r="H417" s="48" t="s">
        <v>22</v>
      </c>
      <c r="I417" s="68">
        <v>0.195</v>
      </c>
      <c r="J417" s="63">
        <v>0.468</v>
      </c>
      <c r="K417" s="64">
        <v>1779</v>
      </c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</row>
    <row r="418" spans="1:71" s="99" customFormat="1" ht="20.25" customHeight="1">
      <c r="A418" s="84"/>
      <c r="B418" s="85"/>
      <c r="C418" s="52" t="s">
        <v>367</v>
      </c>
      <c r="D418" s="46"/>
      <c r="E418" s="69">
        <v>880</v>
      </c>
      <c r="F418" s="54">
        <v>500</v>
      </c>
      <c r="G418" s="69">
        <v>580</v>
      </c>
      <c r="H418" s="54" t="s">
        <v>22</v>
      </c>
      <c r="I418" s="69">
        <v>0.244</v>
      </c>
      <c r="J418" s="87">
        <v>0.585</v>
      </c>
      <c r="K418" s="64">
        <v>2183</v>
      </c>
      <c r="L418" s="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</row>
    <row r="419" spans="1:71" s="99" customFormat="1" ht="20.25" customHeight="1">
      <c r="A419" s="84"/>
      <c r="B419" s="85"/>
      <c r="C419" s="57" t="s">
        <v>368</v>
      </c>
      <c r="D419" s="89"/>
      <c r="E419" s="68">
        <v>880</v>
      </c>
      <c r="F419" s="48">
        <v>600</v>
      </c>
      <c r="G419" s="68">
        <v>580</v>
      </c>
      <c r="H419" s="48" t="s">
        <v>22</v>
      </c>
      <c r="I419" s="68">
        <v>0.293</v>
      </c>
      <c r="J419" s="63">
        <v>0.703</v>
      </c>
      <c r="K419" s="64">
        <v>2736</v>
      </c>
      <c r="L419" s="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</row>
    <row r="420" spans="1:71" s="99" customFormat="1" ht="20.25" customHeight="1">
      <c r="A420" s="84"/>
      <c r="B420" s="85"/>
      <c r="C420" s="52" t="s">
        <v>369</v>
      </c>
      <c r="D420" s="46"/>
      <c r="E420" s="69">
        <v>1180</v>
      </c>
      <c r="F420" s="54">
        <v>300</v>
      </c>
      <c r="G420" s="69">
        <v>580</v>
      </c>
      <c r="H420" s="54" t="s">
        <v>22</v>
      </c>
      <c r="I420" s="69">
        <v>0.201</v>
      </c>
      <c r="J420" s="87">
        <v>0.482</v>
      </c>
      <c r="K420" s="64">
        <v>1822</v>
      </c>
      <c r="L420" s="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</row>
    <row r="421" spans="1:71" s="99" customFormat="1" ht="20.25" customHeight="1">
      <c r="A421" s="84"/>
      <c r="B421" s="85"/>
      <c r="C421" s="57" t="s">
        <v>370</v>
      </c>
      <c r="D421" s="89"/>
      <c r="E421" s="68">
        <v>1180</v>
      </c>
      <c r="F421" s="48">
        <v>400</v>
      </c>
      <c r="G421" s="68">
        <v>580</v>
      </c>
      <c r="H421" s="48" t="s">
        <v>22</v>
      </c>
      <c r="I421" s="68">
        <v>0.265</v>
      </c>
      <c r="J421" s="63">
        <v>0.636</v>
      </c>
      <c r="K421" s="64">
        <v>2312</v>
      </c>
      <c r="L421" s="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</row>
    <row r="422" spans="1:71" s="99" customFormat="1" ht="20.25" customHeight="1">
      <c r="A422" s="84"/>
      <c r="B422" s="85"/>
      <c r="C422" s="52" t="s">
        <v>371</v>
      </c>
      <c r="D422" s="46"/>
      <c r="E422" s="69">
        <v>1180</v>
      </c>
      <c r="F422" s="54">
        <v>500</v>
      </c>
      <c r="G422" s="69">
        <v>580</v>
      </c>
      <c r="H422" s="54" t="s">
        <v>22</v>
      </c>
      <c r="I422" s="69">
        <v>0.331</v>
      </c>
      <c r="J422" s="87">
        <v>0.794</v>
      </c>
      <c r="K422" s="64">
        <v>2815</v>
      </c>
      <c r="L422" s="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</row>
    <row r="423" spans="1:71" s="99" customFormat="1" ht="20.25" customHeight="1">
      <c r="A423" s="84"/>
      <c r="B423" s="85"/>
      <c r="C423" s="57" t="s">
        <v>372</v>
      </c>
      <c r="D423" s="89"/>
      <c r="E423" s="68">
        <v>1180</v>
      </c>
      <c r="F423" s="48">
        <v>600</v>
      </c>
      <c r="G423" s="68">
        <v>580</v>
      </c>
      <c r="H423" s="48" t="s">
        <v>22</v>
      </c>
      <c r="I423" s="68">
        <v>0.398</v>
      </c>
      <c r="J423" s="63">
        <v>0.955</v>
      </c>
      <c r="K423" s="64">
        <v>3326</v>
      </c>
      <c r="L423" s="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</row>
    <row r="424" spans="1:71" s="99" customFormat="1" ht="20.25" customHeight="1">
      <c r="A424" s="84"/>
      <c r="B424" s="85"/>
      <c r="C424" s="52" t="s">
        <v>373</v>
      </c>
      <c r="D424" s="46"/>
      <c r="E424" s="69">
        <v>2380</v>
      </c>
      <c r="F424" s="54">
        <v>300</v>
      </c>
      <c r="G424" s="69">
        <v>580</v>
      </c>
      <c r="H424" s="54" t="s">
        <v>22</v>
      </c>
      <c r="I424" s="69">
        <v>0.406</v>
      </c>
      <c r="J424" s="87">
        <v>0.974</v>
      </c>
      <c r="K424" s="64">
        <v>3388</v>
      </c>
      <c r="L424" s="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</row>
    <row r="425" spans="1:71" s="99" customFormat="1" ht="20.25" customHeight="1">
      <c r="A425" s="84"/>
      <c r="B425" s="85"/>
      <c r="C425" s="57" t="s">
        <v>374</v>
      </c>
      <c r="D425" s="89"/>
      <c r="E425" s="68">
        <v>2380</v>
      </c>
      <c r="F425" s="48">
        <v>400</v>
      </c>
      <c r="G425" s="68">
        <v>580</v>
      </c>
      <c r="H425" s="48" t="s">
        <v>22</v>
      </c>
      <c r="I425" s="68">
        <v>0.543</v>
      </c>
      <c r="J425" s="63">
        <v>1.303</v>
      </c>
      <c r="K425" s="64">
        <v>4575</v>
      </c>
      <c r="L425" s="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</row>
    <row r="426" spans="1:71" s="99" customFormat="1" ht="20.25" customHeight="1">
      <c r="A426" s="84"/>
      <c r="B426" s="85"/>
      <c r="C426" s="52" t="s">
        <v>375</v>
      </c>
      <c r="D426" s="46"/>
      <c r="E426" s="69">
        <v>2380</v>
      </c>
      <c r="F426" s="54">
        <v>500</v>
      </c>
      <c r="G426" s="69">
        <v>580</v>
      </c>
      <c r="H426" s="54" t="s">
        <v>22</v>
      </c>
      <c r="I426" s="69">
        <v>0.679</v>
      </c>
      <c r="J426" s="87">
        <v>1.629</v>
      </c>
      <c r="K426" s="64">
        <v>5630</v>
      </c>
      <c r="L426" s="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</row>
    <row r="427" spans="1:71" s="99" customFormat="1" ht="20.25" customHeight="1">
      <c r="A427" s="108"/>
      <c r="B427" s="109"/>
      <c r="C427" s="57" t="s">
        <v>376</v>
      </c>
      <c r="D427" s="89"/>
      <c r="E427" s="68">
        <v>2380</v>
      </c>
      <c r="F427" s="48">
        <v>600</v>
      </c>
      <c r="G427" s="68">
        <v>580</v>
      </c>
      <c r="H427" s="48" t="s">
        <v>22</v>
      </c>
      <c r="I427" s="68">
        <v>0.815</v>
      </c>
      <c r="J427" s="63">
        <v>1.956</v>
      </c>
      <c r="K427" s="64">
        <v>6672</v>
      </c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</row>
    <row r="428" spans="1:71" s="99" customFormat="1" ht="19.5" customHeight="1">
      <c r="A428" s="100"/>
      <c r="B428" s="100"/>
      <c r="C428" s="15"/>
      <c r="D428" s="110"/>
      <c r="E428" s="234"/>
      <c r="F428" s="69"/>
      <c r="G428" s="69"/>
      <c r="H428" s="69"/>
      <c r="I428" s="115"/>
      <c r="J428" s="69"/>
      <c r="K428" s="154"/>
      <c r="L428" s="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</row>
    <row r="429" spans="5:71" ht="21.75" customHeight="1">
      <c r="E429" s="5"/>
      <c r="F429" s="5"/>
      <c r="G429" s="6" t="s">
        <v>0</v>
      </c>
      <c r="H429" s="6"/>
      <c r="I429" s="5"/>
      <c r="J429" s="7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5:71" ht="21.75" customHeight="1">
      <c r="E430" s="5"/>
      <c r="G430" s="235">
        <f>G408</f>
        <v>0</v>
      </c>
      <c r="H430" s="11"/>
      <c r="I430" s="11"/>
      <c r="J430" s="11"/>
      <c r="K430" s="1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5:71" ht="21.75" customHeight="1">
      <c r="E431" s="5"/>
      <c r="G431" s="235">
        <f>G3</f>
        <v>0</v>
      </c>
      <c r="H431" s="11"/>
      <c r="I431" s="11"/>
      <c r="J431" s="11"/>
      <c r="K431" s="1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5:71" ht="21.75" customHeight="1">
      <c r="E432" s="5"/>
      <c r="F432" s="9"/>
      <c r="G432" s="6"/>
      <c r="H432" s="6"/>
      <c r="I432" s="6" t="s">
        <v>59</v>
      </c>
      <c r="J432" s="77">
        <f>J410</f>
        <v>0</v>
      </c>
      <c r="K432" s="1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s="13" customFormat="1" ht="21.75" customHeight="1">
      <c r="A433" s="5"/>
      <c r="B433" s="5"/>
      <c r="C433" s="5"/>
      <c r="D433" s="5"/>
      <c r="E433" s="5"/>
      <c r="F433" s="9"/>
      <c r="G433" s="9"/>
      <c r="H433" s="9"/>
      <c r="I433" s="9"/>
      <c r="J433" s="120">
        <f>J5</f>
        <v>0</v>
      </c>
      <c r="K433" s="120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</row>
    <row r="434" spans="1:71" s="99" customFormat="1" ht="20.25" customHeight="1">
      <c r="A434" s="236" t="s">
        <v>377</v>
      </c>
      <c r="B434" s="236"/>
      <c r="C434" s="236"/>
      <c r="D434" s="236"/>
      <c r="E434" s="236"/>
      <c r="F434" s="236"/>
      <c r="G434" s="236"/>
      <c r="H434" s="236"/>
      <c r="I434" s="236"/>
      <c r="J434" s="236"/>
      <c r="K434" s="236"/>
      <c r="L434" s="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</row>
    <row r="435" spans="1:71" s="99" customFormat="1" ht="51.75" customHeight="1">
      <c r="A435" s="237"/>
      <c r="B435" s="238"/>
      <c r="C435" s="31" t="s">
        <v>63</v>
      </c>
      <c r="D435" s="31"/>
      <c r="E435" s="239" t="s">
        <v>378</v>
      </c>
      <c r="F435" s="239"/>
      <c r="G435" s="239"/>
      <c r="H435" s="33" t="s">
        <v>10</v>
      </c>
      <c r="I435" s="31" t="s">
        <v>379</v>
      </c>
      <c r="J435" s="34" t="s">
        <v>61</v>
      </c>
      <c r="K435" s="31" t="s">
        <v>301</v>
      </c>
      <c r="L435" s="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</row>
    <row r="436" spans="1:71" s="99" customFormat="1" ht="20.25" customHeight="1">
      <c r="A436" s="240"/>
      <c r="B436" s="241"/>
      <c r="C436" s="127"/>
      <c r="D436" s="128"/>
      <c r="E436" s="32" t="s">
        <v>380</v>
      </c>
      <c r="F436" s="83" t="s">
        <v>381</v>
      </c>
      <c r="G436" s="44" t="s">
        <v>382</v>
      </c>
      <c r="H436" s="42" t="s">
        <v>383</v>
      </c>
      <c r="I436" s="43" t="s">
        <v>362</v>
      </c>
      <c r="J436" s="44" t="s">
        <v>363</v>
      </c>
      <c r="K436" s="43" t="s">
        <v>364</v>
      </c>
      <c r="L436" s="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</row>
    <row r="437" spans="1:71" s="99" customFormat="1" ht="20.25" customHeight="1">
      <c r="A437" s="84"/>
      <c r="B437" s="85"/>
      <c r="C437" s="47" t="s">
        <v>384</v>
      </c>
      <c r="D437" s="47"/>
      <c r="E437" s="67">
        <v>4000</v>
      </c>
      <c r="F437" s="49">
        <v>300</v>
      </c>
      <c r="G437" s="67">
        <v>300</v>
      </c>
      <c r="H437" s="49" t="s">
        <v>22</v>
      </c>
      <c r="I437" s="67">
        <v>0.37</v>
      </c>
      <c r="J437" s="90">
        <v>0.925</v>
      </c>
      <c r="K437" s="51">
        <v>6171</v>
      </c>
      <c r="L437" s="4"/>
      <c r="M43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</row>
    <row r="438" spans="1:71" s="99" customFormat="1" ht="20.25" customHeight="1">
      <c r="A438" s="84"/>
      <c r="B438" s="85"/>
      <c r="C438" s="57" t="s">
        <v>385</v>
      </c>
      <c r="D438" s="58"/>
      <c r="E438" s="67">
        <v>4000</v>
      </c>
      <c r="F438" s="49">
        <v>300</v>
      </c>
      <c r="G438" s="67">
        <v>300</v>
      </c>
      <c r="H438" s="49" t="s">
        <v>22</v>
      </c>
      <c r="I438" s="67">
        <v>0.37</v>
      </c>
      <c r="J438" s="90">
        <v>0.925</v>
      </c>
      <c r="K438" s="51">
        <v>7671</v>
      </c>
      <c r="L438" s="4"/>
      <c r="M43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</row>
    <row r="439" spans="1:71" s="99" customFormat="1" ht="20.25" customHeight="1">
      <c r="A439" s="242"/>
      <c r="B439" s="243"/>
      <c r="C439" s="57" t="s">
        <v>386</v>
      </c>
      <c r="D439" s="58"/>
      <c r="E439" s="67">
        <v>5000</v>
      </c>
      <c r="F439" s="49">
        <v>300</v>
      </c>
      <c r="G439" s="67">
        <v>300</v>
      </c>
      <c r="H439" s="49" t="s">
        <v>22</v>
      </c>
      <c r="I439" s="67">
        <v>0.46</v>
      </c>
      <c r="J439" s="90">
        <v>1.15</v>
      </c>
      <c r="K439" s="51">
        <v>8344</v>
      </c>
      <c r="L439" s="4"/>
      <c r="M43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</row>
    <row r="440" spans="1:71" s="99" customFormat="1" ht="20.25" customHeight="1">
      <c r="A440" s="84"/>
      <c r="B440" s="85"/>
      <c r="C440" s="57" t="s">
        <v>387</v>
      </c>
      <c r="D440" s="58"/>
      <c r="E440" s="68">
        <v>6000</v>
      </c>
      <c r="F440" s="48">
        <v>300</v>
      </c>
      <c r="G440" s="68">
        <v>300</v>
      </c>
      <c r="H440" s="48" t="s">
        <v>22</v>
      </c>
      <c r="I440" s="68">
        <v>0.55</v>
      </c>
      <c r="J440" s="63">
        <v>1.38</v>
      </c>
      <c r="K440" s="51">
        <v>9825</v>
      </c>
      <c r="L440" s="4"/>
      <c r="M44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</row>
    <row r="441" spans="1:71" s="99" customFormat="1" ht="20.25" customHeight="1">
      <c r="A441" s="84"/>
      <c r="B441" s="85"/>
      <c r="C441" s="57" t="s">
        <v>388</v>
      </c>
      <c r="D441" s="58"/>
      <c r="E441" s="68">
        <v>6000</v>
      </c>
      <c r="F441" s="48">
        <v>300</v>
      </c>
      <c r="G441" s="68">
        <v>300</v>
      </c>
      <c r="H441" s="48" t="s">
        <v>22</v>
      </c>
      <c r="I441" s="68">
        <v>0.55</v>
      </c>
      <c r="J441" s="63">
        <v>1.38</v>
      </c>
      <c r="K441" s="51">
        <v>11205</v>
      </c>
      <c r="L441" s="4"/>
      <c r="M44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</row>
    <row r="442" spans="1:71" s="99" customFormat="1" ht="20.25" customHeight="1">
      <c r="A442" s="84"/>
      <c r="B442" s="85"/>
      <c r="C442" s="57" t="s">
        <v>389</v>
      </c>
      <c r="D442" s="244"/>
      <c r="E442" s="68">
        <v>6000</v>
      </c>
      <c r="F442" s="48">
        <v>300</v>
      </c>
      <c r="G442" s="68">
        <v>300</v>
      </c>
      <c r="H442" s="48" t="s">
        <v>22</v>
      </c>
      <c r="I442" s="68">
        <v>0.55</v>
      </c>
      <c r="J442" s="63">
        <v>1.38</v>
      </c>
      <c r="K442" s="51">
        <v>11877</v>
      </c>
      <c r="L442" s="4"/>
      <c r="M44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</row>
    <row r="443" spans="1:71" s="99" customFormat="1" ht="20.25" customHeight="1">
      <c r="A443" s="84"/>
      <c r="B443" s="85"/>
      <c r="C443" s="57" t="s">
        <v>390</v>
      </c>
      <c r="D443" s="58"/>
      <c r="E443" s="69">
        <v>7000</v>
      </c>
      <c r="F443" s="54">
        <v>300</v>
      </c>
      <c r="G443" s="69">
        <v>300</v>
      </c>
      <c r="H443" s="54" t="s">
        <v>22</v>
      </c>
      <c r="I443" s="69">
        <v>0.64</v>
      </c>
      <c r="J443" s="87">
        <v>1.6</v>
      </c>
      <c r="K443" s="51">
        <v>11386</v>
      </c>
      <c r="L443" s="4"/>
      <c r="M44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</row>
    <row r="444" spans="1:71" s="99" customFormat="1" ht="20.25" customHeight="1">
      <c r="A444" s="84"/>
      <c r="B444" s="85"/>
      <c r="C444" s="52" t="s">
        <v>391</v>
      </c>
      <c r="D444" s="53"/>
      <c r="E444" s="68">
        <v>7000</v>
      </c>
      <c r="F444" s="48">
        <v>300</v>
      </c>
      <c r="G444" s="68">
        <v>300</v>
      </c>
      <c r="H444" s="48" t="s">
        <v>22</v>
      </c>
      <c r="I444" s="68">
        <v>0.64</v>
      </c>
      <c r="J444" s="63">
        <v>1.6</v>
      </c>
      <c r="K444" s="51">
        <v>12354</v>
      </c>
      <c r="L444" s="4"/>
      <c r="M444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</row>
    <row r="445" spans="1:71" s="99" customFormat="1" ht="20.25" customHeight="1">
      <c r="A445" s="84"/>
      <c r="B445" s="85"/>
      <c r="C445" s="57" t="s">
        <v>392</v>
      </c>
      <c r="D445" s="58"/>
      <c r="E445" s="68">
        <v>7000</v>
      </c>
      <c r="F445" s="48">
        <v>300</v>
      </c>
      <c r="G445" s="68">
        <v>300</v>
      </c>
      <c r="H445" s="48" t="s">
        <v>22</v>
      </c>
      <c r="I445" s="68">
        <v>0.64</v>
      </c>
      <c r="J445" s="63">
        <v>1.6</v>
      </c>
      <c r="K445" s="51">
        <v>13002</v>
      </c>
      <c r="L445" s="4"/>
      <c r="M44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</row>
    <row r="446" spans="1:71" s="99" customFormat="1" ht="20.25" customHeight="1">
      <c r="A446" s="84"/>
      <c r="B446" s="85"/>
      <c r="C446" s="57" t="s">
        <v>393</v>
      </c>
      <c r="D446" s="58"/>
      <c r="E446" s="69">
        <v>7000</v>
      </c>
      <c r="F446" s="54">
        <v>300</v>
      </c>
      <c r="G446" s="69">
        <v>300</v>
      </c>
      <c r="H446" s="54" t="s">
        <v>22</v>
      </c>
      <c r="I446" s="69">
        <v>0.64</v>
      </c>
      <c r="J446" s="87">
        <v>1.6</v>
      </c>
      <c r="K446" s="51">
        <v>13825</v>
      </c>
      <c r="L446" s="4"/>
      <c r="M44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</row>
    <row r="447" spans="1:71" s="99" customFormat="1" ht="20.25" customHeight="1">
      <c r="A447" s="84"/>
      <c r="B447" s="85"/>
      <c r="C447" s="57" t="s">
        <v>394</v>
      </c>
      <c r="D447" s="58"/>
      <c r="E447" s="68">
        <v>8000</v>
      </c>
      <c r="F447" s="48">
        <v>300</v>
      </c>
      <c r="G447" s="68">
        <v>300</v>
      </c>
      <c r="H447" s="48" t="s">
        <v>22</v>
      </c>
      <c r="I447" s="68">
        <v>0.73</v>
      </c>
      <c r="J447" s="63">
        <v>1.83</v>
      </c>
      <c r="K447" s="51">
        <v>13104</v>
      </c>
      <c r="L447" s="4"/>
      <c r="M44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</row>
    <row r="448" spans="1:71" s="99" customFormat="1" ht="20.25" customHeight="1">
      <c r="A448" s="84"/>
      <c r="B448" s="85"/>
      <c r="C448" s="52" t="s">
        <v>395</v>
      </c>
      <c r="D448" s="53"/>
      <c r="E448" s="69">
        <v>8000</v>
      </c>
      <c r="F448" s="54">
        <v>300</v>
      </c>
      <c r="G448" s="69">
        <v>300</v>
      </c>
      <c r="H448" s="54" t="s">
        <v>22</v>
      </c>
      <c r="I448" s="69">
        <v>0.73</v>
      </c>
      <c r="J448" s="87">
        <v>1.83</v>
      </c>
      <c r="K448" s="51">
        <v>13988</v>
      </c>
      <c r="L448" s="4"/>
      <c r="M448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</row>
    <row r="449" spans="1:71" s="99" customFormat="1" ht="20.25" customHeight="1">
      <c r="A449" s="84"/>
      <c r="B449" s="85"/>
      <c r="C449" s="57" t="s">
        <v>396</v>
      </c>
      <c r="D449" s="58"/>
      <c r="E449" s="68">
        <v>8000</v>
      </c>
      <c r="F449" s="48">
        <v>300</v>
      </c>
      <c r="G449" s="68">
        <v>300</v>
      </c>
      <c r="H449" s="48" t="s">
        <v>22</v>
      </c>
      <c r="I449" s="68">
        <v>0.73</v>
      </c>
      <c r="J449" s="63">
        <v>1.83</v>
      </c>
      <c r="K449" s="51">
        <v>14750</v>
      </c>
      <c r="L449" s="4"/>
      <c r="M44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</row>
    <row r="450" spans="1:71" s="99" customFormat="1" ht="20.25" customHeight="1">
      <c r="A450" s="84"/>
      <c r="B450" s="85"/>
      <c r="C450" s="57" t="s">
        <v>397</v>
      </c>
      <c r="D450" s="58"/>
      <c r="E450" s="68">
        <v>8000</v>
      </c>
      <c r="F450" s="48">
        <v>300</v>
      </c>
      <c r="G450" s="68">
        <v>300</v>
      </c>
      <c r="H450" s="48" t="s">
        <v>22</v>
      </c>
      <c r="I450" s="68">
        <v>0.73</v>
      </c>
      <c r="J450" s="63">
        <v>1.83</v>
      </c>
      <c r="K450" s="51">
        <v>15645</v>
      </c>
      <c r="L450" s="4"/>
      <c r="M45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</row>
    <row r="451" spans="1:71" s="99" customFormat="1" ht="20.25" customHeight="1">
      <c r="A451" s="84"/>
      <c r="B451" s="85"/>
      <c r="C451" s="62" t="s">
        <v>398</v>
      </c>
      <c r="D451" s="62"/>
      <c r="E451" s="68">
        <v>8000</v>
      </c>
      <c r="F451" s="48">
        <v>300</v>
      </c>
      <c r="G451" s="68">
        <v>300</v>
      </c>
      <c r="H451" s="48" t="s">
        <v>22</v>
      </c>
      <c r="I451" s="68">
        <v>0.73</v>
      </c>
      <c r="J451" s="63">
        <v>1.83</v>
      </c>
      <c r="K451" s="51">
        <v>22252</v>
      </c>
      <c r="L451" s="4"/>
      <c r="M45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</row>
    <row r="452" spans="1:71" s="99" customFormat="1" ht="20.25" customHeight="1">
      <c r="A452" s="84"/>
      <c r="B452" s="85"/>
      <c r="C452" s="62" t="s">
        <v>399</v>
      </c>
      <c r="D452" s="62"/>
      <c r="E452" s="68">
        <v>9000</v>
      </c>
      <c r="F452" s="48">
        <v>300</v>
      </c>
      <c r="G452" s="68">
        <v>300</v>
      </c>
      <c r="H452" s="48" t="s">
        <v>22</v>
      </c>
      <c r="I452" s="68">
        <v>0.82</v>
      </c>
      <c r="J452" s="63">
        <v>2.5</v>
      </c>
      <c r="K452" s="51">
        <v>14587</v>
      </c>
      <c r="L452" s="4"/>
      <c r="M45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</row>
    <row r="453" spans="1:71" s="99" customFormat="1" ht="20.25" customHeight="1">
      <c r="A453" s="84"/>
      <c r="B453" s="85"/>
      <c r="C453" s="57" t="s">
        <v>400</v>
      </c>
      <c r="D453" s="58"/>
      <c r="E453" s="68">
        <v>9000</v>
      </c>
      <c r="F453" s="48">
        <v>300</v>
      </c>
      <c r="G453" s="68">
        <v>300</v>
      </c>
      <c r="H453" s="48" t="s">
        <v>22</v>
      </c>
      <c r="I453" s="68">
        <v>0.82</v>
      </c>
      <c r="J453" s="63">
        <v>2.05</v>
      </c>
      <c r="K453" s="51">
        <v>15585</v>
      </c>
      <c r="L453" s="4"/>
      <c r="M45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</row>
    <row r="454" spans="1:71" s="99" customFormat="1" ht="20.25" customHeight="1">
      <c r="A454" s="84"/>
      <c r="B454" s="85"/>
      <c r="C454" s="57" t="s">
        <v>401</v>
      </c>
      <c r="D454" s="58"/>
      <c r="E454" s="68">
        <v>9000</v>
      </c>
      <c r="F454" s="48">
        <v>300</v>
      </c>
      <c r="G454" s="68">
        <v>300</v>
      </c>
      <c r="H454" s="48" t="s">
        <v>22</v>
      </c>
      <c r="I454" s="68">
        <v>0.82</v>
      </c>
      <c r="J454" s="63">
        <v>2.05</v>
      </c>
      <c r="K454" s="51">
        <v>16408</v>
      </c>
      <c r="L454" s="4"/>
      <c r="M45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</row>
    <row r="455" spans="1:71" s="99" customFormat="1" ht="20.25" customHeight="1">
      <c r="A455" s="84"/>
      <c r="B455" s="85"/>
      <c r="C455" s="57" t="s">
        <v>402</v>
      </c>
      <c r="D455" s="58"/>
      <c r="E455" s="68">
        <v>9000</v>
      </c>
      <c r="F455" s="48">
        <v>300</v>
      </c>
      <c r="G455" s="68">
        <v>300</v>
      </c>
      <c r="H455" s="48" t="s">
        <v>22</v>
      </c>
      <c r="I455" s="68">
        <v>0.82</v>
      </c>
      <c r="J455" s="63">
        <v>2.05</v>
      </c>
      <c r="K455" s="51">
        <v>17448</v>
      </c>
      <c r="L455" s="4"/>
      <c r="M45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</row>
    <row r="456" spans="1:71" s="99" customFormat="1" ht="20.25" customHeight="1">
      <c r="A456" s="84"/>
      <c r="B456" s="85"/>
      <c r="C456" s="62" t="s">
        <v>403</v>
      </c>
      <c r="D456" s="62"/>
      <c r="E456" s="68">
        <v>9000</v>
      </c>
      <c r="F456" s="48">
        <v>300</v>
      </c>
      <c r="G456" s="68">
        <v>300</v>
      </c>
      <c r="H456" s="48" t="s">
        <v>22</v>
      </c>
      <c r="I456" s="68">
        <v>0.82</v>
      </c>
      <c r="J456" s="63">
        <v>2.05</v>
      </c>
      <c r="K456" s="51">
        <v>24860</v>
      </c>
      <c r="L456" s="4"/>
      <c r="M45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</row>
    <row r="457" spans="1:71" s="99" customFormat="1" ht="20.25" customHeight="1">
      <c r="A457" s="84"/>
      <c r="B457" s="85"/>
      <c r="C457" s="57" t="s">
        <v>404</v>
      </c>
      <c r="D457" s="58"/>
      <c r="E457" s="68">
        <v>10000</v>
      </c>
      <c r="F457" s="48">
        <v>300</v>
      </c>
      <c r="G457" s="68">
        <v>300</v>
      </c>
      <c r="H457" s="48" t="s">
        <v>22</v>
      </c>
      <c r="I457" s="68">
        <v>0.91</v>
      </c>
      <c r="J457" s="63">
        <v>2.28</v>
      </c>
      <c r="K457" s="51">
        <v>16625</v>
      </c>
      <c r="L457" s="4"/>
      <c r="M45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</row>
    <row r="458" spans="1:71" s="99" customFormat="1" ht="20.25" customHeight="1">
      <c r="A458" s="84"/>
      <c r="B458" s="85"/>
      <c r="C458" s="57" t="s">
        <v>405</v>
      </c>
      <c r="D458" s="58"/>
      <c r="E458" s="68">
        <v>10000</v>
      </c>
      <c r="F458" s="48">
        <v>300</v>
      </c>
      <c r="G458" s="68">
        <v>300</v>
      </c>
      <c r="H458" s="48" t="s">
        <v>22</v>
      </c>
      <c r="I458" s="68">
        <v>0.91</v>
      </c>
      <c r="J458" s="63">
        <v>2.28</v>
      </c>
      <c r="K458" s="51">
        <v>17782</v>
      </c>
      <c r="L458" s="4"/>
      <c r="M458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</row>
    <row r="459" spans="1:71" s="99" customFormat="1" ht="20.25" customHeight="1">
      <c r="A459" s="84"/>
      <c r="B459" s="85"/>
      <c r="C459" s="57" t="s">
        <v>406</v>
      </c>
      <c r="D459" s="58"/>
      <c r="E459" s="68">
        <v>10000</v>
      </c>
      <c r="F459" s="48">
        <v>300</v>
      </c>
      <c r="G459" s="68">
        <v>300</v>
      </c>
      <c r="H459" s="48" t="s">
        <v>22</v>
      </c>
      <c r="I459" s="68">
        <v>0.91</v>
      </c>
      <c r="J459" s="63">
        <v>2.28</v>
      </c>
      <c r="K459" s="51">
        <v>18622</v>
      </c>
      <c r="L459" s="4"/>
      <c r="M45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</row>
    <row r="460" spans="1:71" s="99" customFormat="1" ht="20.25" customHeight="1">
      <c r="A460" s="84"/>
      <c r="B460" s="85"/>
      <c r="C460" s="57" t="s">
        <v>407</v>
      </c>
      <c r="D460" s="58"/>
      <c r="E460" s="68">
        <v>10000</v>
      </c>
      <c r="F460" s="48">
        <v>300</v>
      </c>
      <c r="G460" s="68">
        <v>300</v>
      </c>
      <c r="H460" s="48" t="s">
        <v>22</v>
      </c>
      <c r="I460" s="68">
        <v>0.91</v>
      </c>
      <c r="J460" s="63">
        <v>2.28</v>
      </c>
      <c r="K460" s="51">
        <v>19778</v>
      </c>
      <c r="L460" s="4"/>
      <c r="M46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</row>
    <row r="461" spans="1:71" s="99" customFormat="1" ht="20.25" customHeight="1">
      <c r="A461" s="84"/>
      <c r="B461" s="85"/>
      <c r="C461" s="57" t="s">
        <v>408</v>
      </c>
      <c r="D461" s="58"/>
      <c r="E461" s="68">
        <v>11000</v>
      </c>
      <c r="F461" s="48">
        <v>300</v>
      </c>
      <c r="G461" s="68">
        <v>300</v>
      </c>
      <c r="H461" s="48" t="s">
        <v>22</v>
      </c>
      <c r="I461" s="68">
        <v>1</v>
      </c>
      <c r="J461" s="63">
        <v>2.5</v>
      </c>
      <c r="K461" s="51">
        <v>20323</v>
      </c>
      <c r="L461" s="4"/>
      <c r="M46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</row>
    <row r="462" spans="1:71" s="99" customFormat="1" ht="20.25" customHeight="1">
      <c r="A462" s="84"/>
      <c r="B462" s="85"/>
      <c r="C462" s="57" t="s">
        <v>409</v>
      </c>
      <c r="D462" s="58"/>
      <c r="E462" s="68">
        <v>11000</v>
      </c>
      <c r="F462" s="48">
        <v>300</v>
      </c>
      <c r="G462" s="68">
        <v>300</v>
      </c>
      <c r="H462" s="48" t="s">
        <v>22</v>
      </c>
      <c r="I462" s="68">
        <v>1</v>
      </c>
      <c r="J462" s="63">
        <v>2.5</v>
      </c>
      <c r="K462" s="51">
        <v>21593</v>
      </c>
      <c r="L462" s="4"/>
      <c r="M46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</row>
    <row r="463" spans="1:71" s="99" customFormat="1" ht="20.25" customHeight="1">
      <c r="A463" s="84"/>
      <c r="B463" s="85"/>
      <c r="C463" s="52" t="s">
        <v>410</v>
      </c>
      <c r="D463" s="53"/>
      <c r="E463" s="69">
        <v>11000</v>
      </c>
      <c r="F463" s="54">
        <v>300</v>
      </c>
      <c r="G463" s="69">
        <v>300</v>
      </c>
      <c r="H463" s="54" t="s">
        <v>22</v>
      </c>
      <c r="I463" s="69">
        <v>1</v>
      </c>
      <c r="J463" s="87">
        <v>2.5</v>
      </c>
      <c r="K463" s="51">
        <v>22978</v>
      </c>
      <c r="L463" s="4"/>
      <c r="M46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</row>
    <row r="464" spans="1:71" s="99" customFormat="1" ht="20.25" customHeight="1">
      <c r="A464" s="84"/>
      <c r="B464" s="85"/>
      <c r="C464" s="104" t="s">
        <v>411</v>
      </c>
      <c r="D464" s="152"/>
      <c r="E464" s="106">
        <v>11000</v>
      </c>
      <c r="F464" s="86">
        <v>300</v>
      </c>
      <c r="G464" s="106">
        <v>300</v>
      </c>
      <c r="H464" s="86" t="s">
        <v>22</v>
      </c>
      <c r="I464" s="106">
        <v>1</v>
      </c>
      <c r="J464" s="107">
        <v>2.5</v>
      </c>
      <c r="K464" s="51">
        <v>29343</v>
      </c>
      <c r="L464" s="4"/>
      <c r="M464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</row>
    <row r="465" spans="1:71" s="99" customFormat="1" ht="20.25" customHeight="1">
      <c r="A465" s="84"/>
      <c r="B465" s="85"/>
      <c r="C465" s="57" t="s">
        <v>412</v>
      </c>
      <c r="D465" s="58"/>
      <c r="E465" s="68">
        <v>12000</v>
      </c>
      <c r="F465" s="48">
        <v>300</v>
      </c>
      <c r="G465" s="68">
        <v>300</v>
      </c>
      <c r="H465" s="48" t="s">
        <v>22</v>
      </c>
      <c r="I465" s="48">
        <v>1.09</v>
      </c>
      <c r="J465" s="63">
        <v>2.73</v>
      </c>
      <c r="K465" s="51">
        <v>22029</v>
      </c>
      <c r="L465" s="4"/>
      <c r="M46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</row>
    <row r="466" spans="1:71" s="99" customFormat="1" ht="20.25" customHeight="1">
      <c r="A466" s="84"/>
      <c r="B466" s="85"/>
      <c r="C466" s="65" t="s">
        <v>413</v>
      </c>
      <c r="D466" s="66"/>
      <c r="E466" s="67">
        <v>12000</v>
      </c>
      <c r="F466" s="49">
        <v>300</v>
      </c>
      <c r="G466" s="67">
        <v>300</v>
      </c>
      <c r="H466" s="49" t="s">
        <v>22</v>
      </c>
      <c r="I466" s="67">
        <v>1.09</v>
      </c>
      <c r="J466" s="90">
        <v>2.73</v>
      </c>
      <c r="K466" s="51">
        <v>23401</v>
      </c>
      <c r="L466" s="4"/>
      <c r="M46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</row>
    <row r="467" spans="1:71" s="99" customFormat="1" ht="20.25" customHeight="1">
      <c r="A467" s="84"/>
      <c r="B467" s="85"/>
      <c r="C467" s="62" t="s">
        <v>414</v>
      </c>
      <c r="D467" s="62"/>
      <c r="E467" s="67">
        <v>12000</v>
      </c>
      <c r="F467" s="49">
        <v>300</v>
      </c>
      <c r="G467" s="67">
        <v>300</v>
      </c>
      <c r="H467" s="49" t="s">
        <v>22</v>
      </c>
      <c r="I467" s="67">
        <v>1.09</v>
      </c>
      <c r="J467" s="90">
        <v>2.73</v>
      </c>
      <c r="K467" s="51">
        <v>24902</v>
      </c>
      <c r="L467" s="4"/>
      <c r="M46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</row>
    <row r="468" spans="1:71" s="99" customFormat="1" ht="20.25" customHeight="1">
      <c r="A468" s="84"/>
      <c r="B468" s="85"/>
      <c r="C468" s="57" t="s">
        <v>415</v>
      </c>
      <c r="D468" s="58"/>
      <c r="E468" s="68">
        <v>12000</v>
      </c>
      <c r="F468" s="48">
        <v>300</v>
      </c>
      <c r="G468" s="68">
        <v>300</v>
      </c>
      <c r="H468" s="48" t="s">
        <v>22</v>
      </c>
      <c r="I468" s="68">
        <v>1.09</v>
      </c>
      <c r="J468" s="63">
        <v>2.73</v>
      </c>
      <c r="K468" s="51">
        <v>26281</v>
      </c>
      <c r="L468" s="4"/>
      <c r="M468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1:71" s="99" customFormat="1" ht="20.25" customHeight="1">
      <c r="A469" s="84"/>
      <c r="B469" s="85"/>
      <c r="C469" s="57" t="s">
        <v>416</v>
      </c>
      <c r="D469" s="58"/>
      <c r="E469" s="68">
        <v>6000</v>
      </c>
      <c r="F469" s="48">
        <v>350</v>
      </c>
      <c r="G469" s="68">
        <v>350</v>
      </c>
      <c r="H469" s="48" t="s">
        <v>22</v>
      </c>
      <c r="I469" s="68">
        <v>0.76</v>
      </c>
      <c r="J469" s="63">
        <v>1.9</v>
      </c>
      <c r="K469" s="51">
        <v>14472</v>
      </c>
      <c r="L469" s="4"/>
      <c r="M46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1:71" s="99" customFormat="1" ht="20.25" customHeight="1">
      <c r="A470" s="84"/>
      <c r="B470" s="85"/>
      <c r="C470" s="57" t="s">
        <v>417</v>
      </c>
      <c r="D470" s="58"/>
      <c r="E470" s="48">
        <v>7000</v>
      </c>
      <c r="F470" s="68">
        <v>350</v>
      </c>
      <c r="G470" s="48">
        <v>350</v>
      </c>
      <c r="H470" s="68" t="s">
        <v>22</v>
      </c>
      <c r="I470" s="48">
        <v>0.88</v>
      </c>
      <c r="J470" s="68">
        <v>2.2</v>
      </c>
      <c r="K470" s="51">
        <v>16601</v>
      </c>
      <c r="L470" s="4"/>
      <c r="M47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1:71" s="99" customFormat="1" ht="20.25" customHeight="1">
      <c r="A471" s="84"/>
      <c r="B471" s="85"/>
      <c r="C471" s="57" t="s">
        <v>418</v>
      </c>
      <c r="D471" s="58"/>
      <c r="E471" s="48">
        <v>8000</v>
      </c>
      <c r="F471" s="68">
        <v>350</v>
      </c>
      <c r="G471" s="48">
        <v>350</v>
      </c>
      <c r="H471" s="68" t="s">
        <v>22</v>
      </c>
      <c r="I471" s="48">
        <v>1</v>
      </c>
      <c r="J471" s="68">
        <v>2.5</v>
      </c>
      <c r="K471" s="51">
        <v>18937</v>
      </c>
      <c r="L471" s="4"/>
      <c r="M47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</row>
    <row r="472" spans="1:71" s="99" customFormat="1" ht="20.25" customHeight="1">
      <c r="A472" s="84"/>
      <c r="B472" s="85"/>
      <c r="C472" s="52" t="s">
        <v>419</v>
      </c>
      <c r="D472" s="53"/>
      <c r="E472" s="54">
        <v>9000</v>
      </c>
      <c r="F472" s="69">
        <v>350</v>
      </c>
      <c r="G472" s="54">
        <v>350</v>
      </c>
      <c r="H472" s="69" t="s">
        <v>22</v>
      </c>
      <c r="I472" s="54">
        <v>1.12</v>
      </c>
      <c r="J472" s="69">
        <v>2.8</v>
      </c>
      <c r="K472" s="51">
        <v>21574</v>
      </c>
      <c r="L472" s="4"/>
      <c r="M47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1:71" s="99" customFormat="1" ht="20.25" customHeight="1">
      <c r="A473" s="84"/>
      <c r="B473" s="85"/>
      <c r="C473" s="57" t="s">
        <v>420</v>
      </c>
      <c r="D473" s="58"/>
      <c r="E473" s="48">
        <v>10000</v>
      </c>
      <c r="F473" s="68">
        <v>350</v>
      </c>
      <c r="G473" s="48">
        <v>350</v>
      </c>
      <c r="H473" s="68" t="s">
        <v>22</v>
      </c>
      <c r="I473" s="48">
        <v>1.24</v>
      </c>
      <c r="J473" s="68">
        <v>3.1</v>
      </c>
      <c r="K473" s="51">
        <v>22150</v>
      </c>
      <c r="L473" s="4"/>
      <c r="M47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</row>
    <row r="474" spans="1:71" s="99" customFormat="1" ht="20.25" customHeight="1">
      <c r="A474" s="84"/>
      <c r="B474" s="85"/>
      <c r="C474" s="57" t="s">
        <v>421</v>
      </c>
      <c r="D474" s="103"/>
      <c r="E474" s="86">
        <v>11000</v>
      </c>
      <c r="F474" s="106">
        <v>350</v>
      </c>
      <c r="G474" s="86">
        <v>350</v>
      </c>
      <c r="H474" s="106" t="s">
        <v>22</v>
      </c>
      <c r="I474" s="86">
        <v>1.37</v>
      </c>
      <c r="J474" s="106">
        <v>3.43</v>
      </c>
      <c r="K474" s="51">
        <v>24134</v>
      </c>
      <c r="L474" s="4"/>
      <c r="M474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</row>
    <row r="475" spans="1:71" s="99" customFormat="1" ht="20.25" customHeight="1">
      <c r="A475" s="84"/>
      <c r="B475" s="85"/>
      <c r="C475" s="57" t="s">
        <v>422</v>
      </c>
      <c r="D475" s="103"/>
      <c r="E475" s="48">
        <v>12000</v>
      </c>
      <c r="F475" s="68">
        <v>350</v>
      </c>
      <c r="G475" s="48">
        <v>350</v>
      </c>
      <c r="H475" s="68" t="s">
        <v>22</v>
      </c>
      <c r="I475" s="48">
        <v>1.49</v>
      </c>
      <c r="J475" s="68">
        <v>3.73</v>
      </c>
      <c r="K475" s="51">
        <v>26511</v>
      </c>
      <c r="L475" s="4"/>
      <c r="M47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</row>
    <row r="476" spans="1:71" s="99" customFormat="1" ht="20.25" customHeight="1">
      <c r="A476" s="84"/>
      <c r="B476" s="85"/>
      <c r="C476" s="57" t="s">
        <v>423</v>
      </c>
      <c r="D476" s="103"/>
      <c r="E476" s="48">
        <v>12000</v>
      </c>
      <c r="F476" s="68">
        <v>350</v>
      </c>
      <c r="G476" s="48">
        <v>350</v>
      </c>
      <c r="H476" s="68" t="s">
        <v>22</v>
      </c>
      <c r="I476" s="48">
        <v>1.49</v>
      </c>
      <c r="J476" s="68">
        <v>3.73</v>
      </c>
      <c r="K476" s="51">
        <v>27995</v>
      </c>
      <c r="L476" s="4"/>
      <c r="M47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</row>
    <row r="477" spans="1:71" s="99" customFormat="1" ht="20.25" customHeight="1">
      <c r="A477" s="108"/>
      <c r="B477" s="109"/>
      <c r="C477" s="57" t="s">
        <v>424</v>
      </c>
      <c r="D477" s="103"/>
      <c r="E477" s="48">
        <v>13000</v>
      </c>
      <c r="F477" s="68">
        <v>350</v>
      </c>
      <c r="G477" s="48">
        <v>350</v>
      </c>
      <c r="H477" s="68" t="s">
        <v>22</v>
      </c>
      <c r="I477" s="48">
        <v>1.61</v>
      </c>
      <c r="J477" s="68">
        <v>4.03</v>
      </c>
      <c r="K477" s="51">
        <v>30323</v>
      </c>
      <c r="L477" s="4"/>
      <c r="M477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</row>
    <row r="478" spans="1:71" s="247" customFormat="1" ht="15.75" customHeight="1">
      <c r="A478" s="245"/>
      <c r="B478" s="112"/>
      <c r="C478" s="245"/>
      <c r="D478" s="112"/>
      <c r="E478" s="117"/>
      <c r="F478" s="9"/>
      <c r="G478" s="9"/>
      <c r="H478" s="9"/>
      <c r="I478" s="246"/>
      <c r="J478" s="9"/>
      <c r="K478" s="16"/>
      <c r="L478" s="4"/>
      <c r="M478" s="246"/>
      <c r="N478" s="246"/>
      <c r="O478" s="246"/>
      <c r="P478" s="246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  <c r="AA478" s="246"/>
      <c r="AB478" s="246"/>
      <c r="AC478" s="246"/>
      <c r="AD478" s="246"/>
      <c r="AE478" s="246"/>
      <c r="AF478" s="246"/>
      <c r="AG478" s="246"/>
      <c r="AH478" s="246"/>
      <c r="AI478" s="246"/>
      <c r="AJ478" s="246"/>
      <c r="AK478" s="246"/>
      <c r="AL478" s="246"/>
      <c r="AM478" s="246"/>
      <c r="AN478" s="246"/>
      <c r="AO478" s="246"/>
      <c r="AP478" s="246"/>
      <c r="AQ478" s="246"/>
      <c r="AR478" s="246"/>
      <c r="AS478" s="246"/>
      <c r="AT478" s="246"/>
      <c r="AU478" s="246"/>
      <c r="AV478" s="246"/>
      <c r="AW478" s="246"/>
      <c r="AX478" s="246"/>
      <c r="AY478" s="246"/>
      <c r="AZ478" s="246"/>
      <c r="BA478" s="246"/>
      <c r="BB478" s="246"/>
      <c r="BC478" s="246"/>
      <c r="BD478" s="246"/>
      <c r="BE478" s="246"/>
      <c r="BF478" s="246"/>
      <c r="BG478" s="246"/>
      <c r="BH478" s="246"/>
      <c r="BI478" s="246"/>
      <c r="BJ478" s="246"/>
      <c r="BK478" s="246"/>
      <c r="BL478" s="246"/>
      <c r="BM478" s="246"/>
      <c r="BN478" s="246"/>
      <c r="BO478" s="246"/>
      <c r="BP478" s="246"/>
      <c r="BQ478" s="246"/>
      <c r="BR478" s="246"/>
      <c r="BS478" s="246"/>
    </row>
    <row r="479" spans="1:71" s="247" customFormat="1" ht="15.75" customHeight="1">
      <c r="A479" s="245"/>
      <c r="B479" s="112"/>
      <c r="C479" s="245"/>
      <c r="D479" s="112"/>
      <c r="E479" s="117"/>
      <c r="F479" s="9"/>
      <c r="G479" s="9"/>
      <c r="H479" s="9"/>
      <c r="I479" s="246"/>
      <c r="J479" s="9"/>
      <c r="K479" s="16"/>
      <c r="L479" s="4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246"/>
      <c r="AA479" s="246"/>
      <c r="AB479" s="246"/>
      <c r="AC479" s="246"/>
      <c r="AD479" s="246"/>
      <c r="AE479" s="246"/>
      <c r="AF479" s="246"/>
      <c r="AG479" s="246"/>
      <c r="AH479" s="246"/>
      <c r="AI479" s="246"/>
      <c r="AJ479" s="246"/>
      <c r="AK479" s="246"/>
      <c r="AL479" s="246"/>
      <c r="AM479" s="246"/>
      <c r="AN479" s="246"/>
      <c r="AO479" s="246"/>
      <c r="AP479" s="246"/>
      <c r="AQ479" s="246"/>
      <c r="AR479" s="246"/>
      <c r="AS479" s="246"/>
      <c r="AT479" s="246"/>
      <c r="AU479" s="246"/>
      <c r="AV479" s="246"/>
      <c r="AW479" s="246"/>
      <c r="AX479" s="246"/>
      <c r="AY479" s="246"/>
      <c r="AZ479" s="246"/>
      <c r="BA479" s="246"/>
      <c r="BB479" s="246"/>
      <c r="BC479" s="246"/>
      <c r="BD479" s="246"/>
      <c r="BE479" s="246"/>
      <c r="BF479" s="246"/>
      <c r="BG479" s="246"/>
      <c r="BH479" s="246"/>
      <c r="BI479" s="246"/>
      <c r="BJ479" s="246"/>
      <c r="BK479" s="246"/>
      <c r="BL479" s="246"/>
      <c r="BM479" s="246"/>
      <c r="BN479" s="246"/>
      <c r="BO479" s="246"/>
      <c r="BP479" s="246"/>
      <c r="BQ479" s="246"/>
      <c r="BR479" s="246"/>
      <c r="BS479" s="246"/>
    </row>
    <row r="480" spans="1:71" s="249" customFormat="1" ht="19.5" customHeight="1">
      <c r="A480" s="245"/>
      <c r="B480" s="245"/>
      <c r="C480" s="245"/>
      <c r="D480" s="245"/>
      <c r="E480" s="5"/>
      <c r="F480" s="5"/>
      <c r="G480" s="9"/>
      <c r="H480" s="9"/>
      <c r="I480" s="16"/>
      <c r="J480" s="16"/>
      <c r="K480" s="16"/>
      <c r="L480" s="4"/>
      <c r="M480" s="248"/>
      <c r="N480" s="248"/>
      <c r="O480" s="248"/>
      <c r="P480" s="248"/>
      <c r="Q480" s="248"/>
      <c r="R480" s="248"/>
      <c r="S480" s="248"/>
      <c r="T480" s="248"/>
      <c r="U480" s="248"/>
      <c r="V480" s="248"/>
      <c r="W480" s="248"/>
      <c r="X480" s="248"/>
      <c r="Y480" s="248"/>
      <c r="Z480" s="248"/>
      <c r="AA480" s="248"/>
      <c r="AB480" s="248"/>
      <c r="AC480" s="248"/>
      <c r="AD480" s="248"/>
      <c r="AE480" s="248"/>
      <c r="AF480" s="248"/>
      <c r="AG480" s="248"/>
      <c r="AH480" s="248"/>
      <c r="AI480" s="248"/>
      <c r="AJ480" s="248"/>
      <c r="AK480" s="248"/>
      <c r="AL480" s="248"/>
      <c r="AM480" s="248"/>
      <c r="AN480" s="248"/>
      <c r="AO480" s="248"/>
      <c r="AP480" s="248"/>
      <c r="AQ480" s="248"/>
      <c r="AR480" s="248"/>
      <c r="AS480" s="248"/>
      <c r="AT480" s="248"/>
      <c r="AU480" s="248"/>
      <c r="AV480" s="248"/>
      <c r="AW480" s="248"/>
      <c r="AX480" s="248"/>
      <c r="AY480" s="248"/>
      <c r="AZ480" s="248"/>
      <c r="BA480" s="248"/>
      <c r="BB480" s="248"/>
      <c r="BC480" s="248"/>
      <c r="BD480" s="248"/>
      <c r="BE480" s="248"/>
      <c r="BF480" s="248"/>
      <c r="BG480" s="248"/>
      <c r="BH480" s="248"/>
      <c r="BI480" s="248"/>
      <c r="BJ480" s="248"/>
      <c r="BK480" s="248"/>
      <c r="BL480" s="248"/>
      <c r="BM480" s="248"/>
      <c r="BN480" s="248"/>
      <c r="BO480" s="248"/>
      <c r="BP480" s="248"/>
      <c r="BQ480" s="248"/>
      <c r="BR480" s="248"/>
      <c r="BS480" s="248"/>
    </row>
    <row r="481" spans="5:71" ht="21.75" customHeight="1">
      <c r="E481" s="5"/>
      <c r="F481" s="9"/>
      <c r="G481" s="6" t="s">
        <v>0</v>
      </c>
      <c r="H481" s="6"/>
      <c r="I481" s="5"/>
      <c r="J481" s="7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5:71" ht="21.75" customHeight="1">
      <c r="E482" s="250"/>
      <c r="F482" s="118"/>
      <c r="G482" s="235">
        <f>G430</f>
        <v>0</v>
      </c>
      <c r="H482" s="11"/>
      <c r="I482" s="11"/>
      <c r="J482" s="11"/>
      <c r="K482" s="1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5:71" ht="21.75" customHeight="1">
      <c r="E483" s="250"/>
      <c r="F483" s="118"/>
      <c r="G483" s="235">
        <f>G3</f>
        <v>0</v>
      </c>
      <c r="H483" s="11"/>
      <c r="I483" s="11"/>
      <c r="J483" s="11"/>
      <c r="K483" s="1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5:71" ht="21.75" customHeight="1">
      <c r="E484" s="5"/>
      <c r="F484" s="9"/>
      <c r="G484" s="6"/>
      <c r="H484" s="6"/>
      <c r="I484" s="6" t="s">
        <v>59</v>
      </c>
      <c r="J484" s="77">
        <f>J432</f>
        <v>0</v>
      </c>
      <c r="K484" s="1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s="13" customFormat="1" ht="21.75" customHeight="1">
      <c r="A485" s="5"/>
      <c r="B485" s="5"/>
      <c r="C485" s="5"/>
      <c r="D485" s="5"/>
      <c r="E485" s="5"/>
      <c r="F485" s="9"/>
      <c r="G485" s="9"/>
      <c r="H485" s="9"/>
      <c r="I485" s="9"/>
      <c r="J485" s="120">
        <f>J5</f>
        <v>0</v>
      </c>
      <c r="K485" s="120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</row>
    <row r="486" spans="1:71" ht="16.5">
      <c r="A486" s="113"/>
      <c r="B486" s="113"/>
      <c r="C486" s="113"/>
      <c r="D486" s="113"/>
      <c r="E486" s="5"/>
      <c r="G486" s="14"/>
      <c r="H486" s="14"/>
      <c r="I486" s="1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s="99" customFormat="1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3"/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</row>
    <row r="488" spans="1:71" s="99" customFormat="1" ht="54.75" customHeight="1">
      <c r="A488" s="22"/>
      <c r="B488" s="82"/>
      <c r="C488" s="93" t="s">
        <v>425</v>
      </c>
      <c r="D488" s="93"/>
      <c r="E488" s="48" t="s">
        <v>64</v>
      </c>
      <c r="F488" s="48" t="s">
        <v>381</v>
      </c>
      <c r="G488" s="48" t="s">
        <v>382</v>
      </c>
      <c r="H488" s="251"/>
      <c r="I488" s="252"/>
      <c r="J488" s="252"/>
      <c r="K488" s="253" t="s">
        <v>13</v>
      </c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</row>
    <row r="489" spans="1:71" s="99" customFormat="1" ht="25.5" customHeight="1">
      <c r="A489" s="29"/>
      <c r="B489" s="85"/>
      <c r="C489" s="70" t="s">
        <v>426</v>
      </c>
      <c r="D489" s="71"/>
      <c r="E489" s="49">
        <v>1000</v>
      </c>
      <c r="F489" s="49">
        <v>150</v>
      </c>
      <c r="G489" s="67">
        <v>300</v>
      </c>
      <c r="H489" s="49" t="s">
        <v>22</v>
      </c>
      <c r="I489" s="67">
        <v>0.043</v>
      </c>
      <c r="J489" s="49">
        <v>0.1</v>
      </c>
      <c r="K489" s="64">
        <v>593</v>
      </c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</row>
    <row r="490" spans="1:71" s="99" customFormat="1" ht="25.5" customHeight="1">
      <c r="A490" s="29"/>
      <c r="B490" s="85"/>
      <c r="C490" s="70" t="s">
        <v>427</v>
      </c>
      <c r="D490" s="71"/>
      <c r="E490" s="49">
        <v>1000</v>
      </c>
      <c r="F490" s="49">
        <v>180</v>
      </c>
      <c r="G490" s="67">
        <v>300</v>
      </c>
      <c r="H490" s="49" t="s">
        <v>22</v>
      </c>
      <c r="I490" s="67">
        <v>0.054</v>
      </c>
      <c r="J490" s="49">
        <v>0.135</v>
      </c>
      <c r="K490" s="64">
        <v>751</v>
      </c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</row>
    <row r="491" spans="1:71" s="99" customFormat="1" ht="23.25" customHeight="1">
      <c r="A491" s="70"/>
      <c r="B491" s="109"/>
      <c r="C491" s="60" t="s">
        <v>428</v>
      </c>
      <c r="D491" s="89"/>
      <c r="E491" s="48">
        <v>3000</v>
      </c>
      <c r="F491" s="48">
        <v>150</v>
      </c>
      <c r="G491" s="68">
        <v>300</v>
      </c>
      <c r="H491" s="48" t="s">
        <v>22</v>
      </c>
      <c r="I491" s="68">
        <v>0.126</v>
      </c>
      <c r="J491" s="48">
        <v>0.32</v>
      </c>
      <c r="K491" s="64">
        <v>2491</v>
      </c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</row>
    <row r="492" spans="1:71" s="99" customFormat="1" ht="20.25" customHeight="1">
      <c r="A492" s="30"/>
      <c r="B492" s="100"/>
      <c r="C492" s="30"/>
      <c r="D492" s="30"/>
      <c r="E492" s="69"/>
      <c r="F492" s="69"/>
      <c r="G492" s="69"/>
      <c r="H492" s="30"/>
      <c r="I492" s="30"/>
      <c r="J492" s="69"/>
      <c r="K492" s="154"/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</row>
    <row r="493" spans="1:71" s="99" customFormat="1" ht="20.25" customHeight="1">
      <c r="A493" s="30"/>
      <c r="B493" s="100"/>
      <c r="C493" s="30"/>
      <c r="D493" s="30"/>
      <c r="E493" s="69"/>
      <c r="F493" s="69"/>
      <c r="G493" s="69"/>
      <c r="H493" s="30"/>
      <c r="I493" s="30"/>
      <c r="J493" s="69"/>
      <c r="K493" s="154"/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</row>
    <row r="494" spans="1:71" s="99" customFormat="1" ht="20.25" customHeight="1">
      <c r="A494" s="30"/>
      <c r="B494" s="100"/>
      <c r="C494" s="30"/>
      <c r="D494" s="30"/>
      <c r="E494" s="69"/>
      <c r="F494" s="69"/>
      <c r="G494" s="69"/>
      <c r="H494" s="30"/>
      <c r="I494" s="30"/>
      <c r="J494" s="69"/>
      <c r="K494" s="154"/>
      <c r="L494" s="25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</row>
    <row r="495" spans="1:71" s="99" customFormat="1" ht="20.25" customHeight="1">
      <c r="A495" s="255"/>
      <c r="B495" s="255"/>
      <c r="C495" s="255"/>
      <c r="D495" s="255"/>
      <c r="E495" s="255"/>
      <c r="F495" s="255"/>
      <c r="G495" s="255"/>
      <c r="H495" s="255"/>
      <c r="I495" s="255"/>
      <c r="J495" s="255"/>
      <c r="K495" s="255"/>
      <c r="L495" s="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</row>
    <row r="496" spans="1:71" s="99" customFormat="1" ht="20.25" customHeight="1">
      <c r="A496" s="230"/>
      <c r="B496" s="100"/>
      <c r="C496" s="100"/>
      <c r="D496" s="100"/>
      <c r="E496" s="69"/>
      <c r="F496" s="69"/>
      <c r="G496" s="115"/>
      <c r="H496" s="100"/>
      <c r="I496" s="100"/>
      <c r="J496" s="69"/>
      <c r="K496" s="231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</row>
    <row r="497" spans="1:71" s="99" customFormat="1" ht="20.25" customHeight="1">
      <c r="A497" s="230"/>
      <c r="B497" s="100"/>
      <c r="C497" s="100"/>
      <c r="D497" s="100"/>
      <c r="E497" s="69"/>
      <c r="F497" s="69"/>
      <c r="G497" s="115"/>
      <c r="H497" s="256"/>
      <c r="I497" s="256"/>
      <c r="J497" s="69"/>
      <c r="K497" s="231"/>
      <c r="L497" s="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</row>
    <row r="498" spans="1:71" s="99" customFormat="1" ht="20.25" customHeight="1">
      <c r="A498" s="230"/>
      <c r="B498" s="100"/>
      <c r="C498" s="100"/>
      <c r="D498" s="100"/>
      <c r="E498" s="69"/>
      <c r="F498" s="69"/>
      <c r="G498" s="115"/>
      <c r="H498" s="256"/>
      <c r="I498" s="256"/>
      <c r="J498" s="69"/>
      <c r="K498" s="231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</row>
    <row r="499" spans="1:71" s="99" customFormat="1" ht="20.25" customHeight="1">
      <c r="A499" s="257"/>
      <c r="B499" s="257"/>
      <c r="C499" s="257"/>
      <c r="D499" s="257"/>
      <c r="E499" s="257"/>
      <c r="F499" s="257"/>
      <c r="G499" s="257"/>
      <c r="H499" s="257"/>
      <c r="I499" s="257"/>
      <c r="J499" s="257"/>
      <c r="K499" s="257"/>
      <c r="L499" s="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</row>
    <row r="500" spans="1:71" s="99" customFormat="1" ht="20.25" customHeight="1">
      <c r="A500" s="258"/>
      <c r="B500" s="15"/>
      <c r="C500" s="15"/>
      <c r="D500" s="15"/>
      <c r="E500" s="234"/>
      <c r="F500" s="234"/>
      <c r="G500" s="259"/>
      <c r="H500" s="259"/>
      <c r="I500" s="259"/>
      <c r="J500" s="234"/>
      <c r="K500" s="231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</row>
    <row r="501" spans="1:71" s="99" customFormat="1" ht="20.25" customHeight="1">
      <c r="A501" s="258"/>
      <c r="B501" s="15"/>
      <c r="C501" s="15"/>
      <c r="D501" s="15"/>
      <c r="E501" s="234"/>
      <c r="F501" s="234"/>
      <c r="G501" s="260"/>
      <c r="H501" s="260"/>
      <c r="I501" s="260"/>
      <c r="J501" s="234"/>
      <c r="K501" s="231"/>
      <c r="L501" s="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</row>
    <row r="502" spans="1:71" s="99" customFormat="1" ht="20.25" customHeight="1">
      <c r="A502" s="258"/>
      <c r="B502" s="15"/>
      <c r="C502" s="15"/>
      <c r="D502" s="15"/>
      <c r="E502" s="234"/>
      <c r="F502" s="234"/>
      <c r="G502" s="260"/>
      <c r="H502" s="260"/>
      <c r="I502" s="260"/>
      <c r="J502" s="234"/>
      <c r="K502" s="231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</row>
    <row r="503" spans="1:71" s="99" customFormat="1" ht="20.25" customHeight="1">
      <c r="A503" s="69"/>
      <c r="B503" s="15"/>
      <c r="C503" s="15"/>
      <c r="D503" s="15"/>
      <c r="E503" s="234"/>
      <c r="F503" s="234"/>
      <c r="G503" s="260"/>
      <c r="H503" s="260"/>
      <c r="I503" s="260"/>
      <c r="J503" s="234"/>
      <c r="K503" s="231"/>
      <c r="L503" s="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</row>
    <row r="504" spans="1:71" s="99" customFormat="1" ht="20.25" customHeight="1">
      <c r="A504" s="69"/>
      <c r="B504" s="2"/>
      <c r="C504" s="2"/>
      <c r="D504" s="2"/>
      <c r="E504" s="2"/>
      <c r="F504" s="2"/>
      <c r="G504" s="2"/>
      <c r="H504" s="2"/>
      <c r="I504" s="2"/>
      <c r="J504" s="2"/>
      <c r="K504" s="154"/>
      <c r="L504" s="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</row>
    <row r="505" spans="5:71" ht="21.75" customHeight="1">
      <c r="E505" s="5"/>
      <c r="F505" s="9"/>
      <c r="G505" s="6" t="s">
        <v>0</v>
      </c>
      <c r="H505" s="6"/>
      <c r="I505" s="5"/>
      <c r="J505" s="7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5:71" ht="21.75" customHeight="1">
      <c r="E506" s="5"/>
      <c r="F506" s="118"/>
      <c r="G506" s="235">
        <f>G482</f>
        <v>0</v>
      </c>
      <c r="H506" s="11"/>
      <c r="I506" s="11"/>
      <c r="J506" s="11"/>
      <c r="K506" s="1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5:71" ht="21.75" customHeight="1">
      <c r="E507" s="5"/>
      <c r="F507" s="118"/>
      <c r="G507" s="235">
        <f>G3</f>
        <v>0</v>
      </c>
      <c r="H507" s="11"/>
      <c r="I507" s="11"/>
      <c r="J507" s="11"/>
      <c r="K507" s="1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5:71" ht="21.75" customHeight="1">
      <c r="E508" s="5"/>
      <c r="F508" s="9"/>
      <c r="G508" s="6"/>
      <c r="H508" s="6"/>
      <c r="I508" s="6" t="s">
        <v>59</v>
      </c>
      <c r="J508" s="77">
        <f>J484</f>
        <v>0</v>
      </c>
      <c r="K508" s="1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s="13" customFormat="1" ht="21.75" customHeight="1">
      <c r="A509" s="5"/>
      <c r="B509" s="5"/>
      <c r="C509" s="5"/>
      <c r="D509" s="5"/>
      <c r="E509" s="5"/>
      <c r="F509" s="9"/>
      <c r="G509" s="9"/>
      <c r="H509" s="9"/>
      <c r="I509" s="9"/>
      <c r="J509" s="120">
        <f>J5</f>
        <v>0</v>
      </c>
      <c r="K509" s="120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</row>
    <row r="510" spans="1:71" ht="49.5" customHeight="1">
      <c r="A510" s="261" t="e">
        <f>#REF!+#REF!+#REF!+#REF!+#REF!+#REF!+#REF!+#REF!+#REF!+#REF!+#REF!+#REF!+#REF!+#REF!+#REF!+#REF!+#REF!+#REF!+#REF!+#REF!</f>
        <v>#REF!</v>
      </c>
      <c r="B510" s="261"/>
      <c r="C510" s="261"/>
      <c r="D510" s="261"/>
      <c r="E510" s="261"/>
      <c r="F510" s="261"/>
      <c r="G510" s="261"/>
      <c r="H510" s="261"/>
      <c r="I510" s="261"/>
      <c r="J510" s="261"/>
      <c r="K510" s="26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s="99" customFormat="1" ht="20.25" customHeight="1">
      <c r="A511" s="93" t="s">
        <v>429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</row>
    <row r="512" spans="1:71" s="99" customFormat="1" ht="20.25" customHeight="1">
      <c r="A512" s="218" t="s">
        <v>430</v>
      </c>
      <c r="B512" s="218"/>
      <c r="C512" s="218"/>
      <c r="D512" s="218"/>
      <c r="E512" s="218"/>
      <c r="F512" s="218"/>
      <c r="G512" s="218"/>
      <c r="H512" s="218"/>
      <c r="I512" s="218"/>
      <c r="J512" s="165" t="s">
        <v>306</v>
      </c>
      <c r="K512" s="166">
        <f>1.15*300+5</f>
        <v>350</v>
      </c>
      <c r="L512" s="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</row>
    <row r="513" spans="1:71" s="99" customFormat="1" ht="20.25" customHeight="1">
      <c r="A513" s="218" t="s">
        <v>431</v>
      </c>
      <c r="B513" s="218"/>
      <c r="C513" s="218"/>
      <c r="D513" s="218"/>
      <c r="E513" s="218"/>
      <c r="F513" s="218"/>
      <c r="G513" s="218"/>
      <c r="H513" s="218"/>
      <c r="I513" s="218"/>
      <c r="J513" s="165" t="s">
        <v>306</v>
      </c>
      <c r="K513" s="166">
        <f>50+200</f>
        <v>250</v>
      </c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</row>
    <row r="514" spans="1:71" s="99" customFormat="1" ht="20.25" customHeight="1">
      <c r="A514" s="218" t="s">
        <v>432</v>
      </c>
      <c r="B514" s="218"/>
      <c r="C514" s="218"/>
      <c r="D514" s="218"/>
      <c r="E514" s="218"/>
      <c r="F514" s="218"/>
      <c r="G514" s="218"/>
      <c r="H514" s="218"/>
      <c r="I514" s="218"/>
      <c r="J514" s="165" t="s">
        <v>22</v>
      </c>
      <c r="K514" s="166">
        <f>1.2*55+4</f>
        <v>70</v>
      </c>
      <c r="L514" s="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</row>
    <row r="515" spans="1:71" s="99" customFormat="1" ht="20.25" customHeight="1">
      <c r="A515" s="218" t="s">
        <v>433</v>
      </c>
      <c r="B515" s="218"/>
      <c r="C515" s="218"/>
      <c r="D515" s="218"/>
      <c r="E515" s="218"/>
      <c r="F515" s="218"/>
      <c r="G515" s="218"/>
      <c r="H515" s="218"/>
      <c r="I515" s="218"/>
      <c r="J515" s="165" t="s">
        <v>22</v>
      </c>
      <c r="K515" s="166">
        <f>1.2*50</f>
        <v>60</v>
      </c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</row>
    <row r="516" spans="1:71" s="99" customFormat="1" ht="20.25" customHeight="1">
      <c r="A516" s="218" t="s">
        <v>434</v>
      </c>
      <c r="B516" s="218"/>
      <c r="C516" s="218"/>
      <c r="D516" s="218"/>
      <c r="E516" s="218"/>
      <c r="F516" s="218"/>
      <c r="G516" s="218"/>
      <c r="H516" s="218"/>
      <c r="I516" s="218"/>
      <c r="J516" s="165" t="s">
        <v>22</v>
      </c>
      <c r="K516" s="166">
        <f>1.2*70+1</f>
        <v>85</v>
      </c>
      <c r="L516" s="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</row>
    <row r="517" spans="1:71" s="99" customFormat="1" ht="20.25" customHeight="1">
      <c r="A517" s="218" t="s">
        <v>435</v>
      </c>
      <c r="B517" s="218"/>
      <c r="C517" s="218"/>
      <c r="D517" s="218"/>
      <c r="E517" s="218"/>
      <c r="F517" s="218"/>
      <c r="G517" s="218"/>
      <c r="H517" s="218"/>
      <c r="I517" s="218"/>
      <c r="J517" s="165" t="s">
        <v>22</v>
      </c>
      <c r="K517" s="166">
        <f>1.2*75</f>
        <v>90</v>
      </c>
      <c r="L517" s="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</row>
    <row r="518" spans="1:71" s="99" customFormat="1" ht="20.25" customHeight="1">
      <c r="A518" s="218" t="s">
        <v>436</v>
      </c>
      <c r="B518" s="218"/>
      <c r="C518" s="218"/>
      <c r="D518" s="218"/>
      <c r="E518" s="218"/>
      <c r="F518" s="218"/>
      <c r="G518" s="218"/>
      <c r="H518" s="218"/>
      <c r="I518" s="218"/>
      <c r="J518" s="165" t="s">
        <v>22</v>
      </c>
      <c r="K518" s="166">
        <f>1.2*55+4</f>
        <v>70</v>
      </c>
      <c r="L518" s="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</row>
    <row r="519" spans="13:71" ht="20.25" customHeight="1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3:71" ht="20.25" customHeight="1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3:71" ht="16.5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3:71" ht="16.5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3:71" ht="16.5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3:71" ht="16.5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3:71" ht="16.5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3:71" ht="16.5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3:71" ht="16.5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3:71" ht="16.5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3:71" ht="16.5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3:71" ht="16.5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3:71" ht="16.5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3:71" ht="16.5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3:71" ht="16.5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3:71" ht="16.5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3:71" ht="16.5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3:71" ht="16.5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3:71" ht="16.5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3:71" ht="16.5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3:71" ht="16.5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3:71" ht="16.5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3:71" ht="16.5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3:71" ht="16.5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3:71" ht="16.5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3:71" ht="16.5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3:71" ht="16.5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3:71" ht="16.5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3:71" ht="16.5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3:71" ht="16.5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3:71" ht="16.5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3:71" ht="16.5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3:71" ht="16.5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3:71" ht="16.5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3:71" ht="16.5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3:71" ht="16.5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3:71" ht="16.5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3:71" ht="16.5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3:71" ht="16.5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3:71" ht="16.5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3:71" ht="16.5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3:71" ht="16.5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3:71" ht="16.5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3:71" ht="16.5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3:71" ht="16.5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3:71" ht="16.5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3:71" ht="16.5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3:71" ht="16.5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3:71" ht="16.5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3:71" ht="16.5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3:71" ht="16.5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3:71" ht="16.5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3:71" ht="16.5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3:71" ht="16.5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3:71" ht="16.5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3:71" ht="16.5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3:71" ht="16.5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3:71" ht="16.5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3:71" ht="16.5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3:71" ht="16.5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3:71" ht="16.5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3:71" ht="16.5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3:71" ht="16.5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3:71" ht="16.5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3:71" ht="16.5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3:71" ht="16.5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3:71" ht="16.5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3:71" ht="16.5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3:71" ht="16.5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3:71" ht="16.5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3:71" ht="16.5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3:71" ht="16.5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3:71" ht="16.5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3:71" ht="16.5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3:71" ht="16.5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3:71" ht="16.5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3:71" ht="16.5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3:71" ht="16.5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3:71" ht="16.5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3:71" ht="16.5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3:71" ht="16.5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3:71" ht="16.5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3:71" ht="16.5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3:71" ht="16.5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3:71" ht="16.5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3:71" ht="16.5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3:71" ht="16.5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3:71" ht="16.5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3:71" ht="16.5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3:71" ht="16.5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3:71" ht="16.5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3:71" ht="16.5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3:71" ht="16.5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3:71" ht="16.5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3:71" ht="16.5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3:71" ht="16.5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3:71" ht="16.5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3:71" ht="16.5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3:71" ht="16.5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3:71" ht="16.5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3:71" ht="16.5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3:71" ht="16.5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3:71" ht="16.5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3:71" ht="16.5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3:71" ht="16.5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3:71" ht="16.5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3:71" ht="16.5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3:71" ht="16.5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3:71" ht="16.5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3:71" ht="16.5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3:71" ht="16.5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3:71" ht="16.5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3:71" ht="16.5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3:71" ht="16.5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3:71" ht="16.5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3:71" ht="16.5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3:71" ht="16.5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3:71" ht="16.5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3:71" ht="16.5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3:71" ht="16.5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3:71" ht="16.5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3:71" ht="16.5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3:71" ht="16.5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3:71" ht="16.5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3:71" ht="16.5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3:71" ht="16.5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3:71" ht="16.5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3:71" ht="16.5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</sheetData>
  <sheetProtection selectLockedCells="1" selectUnlockedCells="1"/>
  <mergeCells count="156">
    <mergeCell ref="J5:K5"/>
    <mergeCell ref="C9:D9"/>
    <mergeCell ref="E9:G9"/>
    <mergeCell ref="C11:D11"/>
    <mergeCell ref="C25:D25"/>
    <mergeCell ref="C38:K38"/>
    <mergeCell ref="C45:D45"/>
    <mergeCell ref="J52:K52"/>
    <mergeCell ref="A54:D54"/>
    <mergeCell ref="C55:D55"/>
    <mergeCell ref="C61:D61"/>
    <mergeCell ref="C69:D69"/>
    <mergeCell ref="C73:D73"/>
    <mergeCell ref="C77:D77"/>
    <mergeCell ref="C79:D79"/>
    <mergeCell ref="C81:D81"/>
    <mergeCell ref="C82:K82"/>
    <mergeCell ref="C91:D91"/>
    <mergeCell ref="C92:D92"/>
    <mergeCell ref="C96:D96"/>
    <mergeCell ref="C104:D104"/>
    <mergeCell ref="C110:D110"/>
    <mergeCell ref="J136:K136"/>
    <mergeCell ref="C140:D140"/>
    <mergeCell ref="E140:G140"/>
    <mergeCell ref="C208:D208"/>
    <mergeCell ref="J220:K220"/>
    <mergeCell ref="A222:K222"/>
    <mergeCell ref="E223:G223"/>
    <mergeCell ref="C235:D235"/>
    <mergeCell ref="J306:K306"/>
    <mergeCell ref="C310:D310"/>
    <mergeCell ref="E310:G310"/>
    <mergeCell ref="H310:I310"/>
    <mergeCell ref="J310:K310"/>
    <mergeCell ref="H311:I311"/>
    <mergeCell ref="E312:G312"/>
    <mergeCell ref="H312:I312"/>
    <mergeCell ref="E313:G313"/>
    <mergeCell ref="H313:I313"/>
    <mergeCell ref="E314:G314"/>
    <mergeCell ref="H314:I314"/>
    <mergeCell ref="E315:G315"/>
    <mergeCell ref="H315:I315"/>
    <mergeCell ref="E316:G316"/>
    <mergeCell ref="H316:I316"/>
    <mergeCell ref="E317:G317"/>
    <mergeCell ref="H317:I317"/>
    <mergeCell ref="E318:G318"/>
    <mergeCell ref="H318:I318"/>
    <mergeCell ref="E319:G319"/>
    <mergeCell ref="H319:I319"/>
    <mergeCell ref="E320:G320"/>
    <mergeCell ref="H320:I320"/>
    <mergeCell ref="E321:G321"/>
    <mergeCell ref="H321:I321"/>
    <mergeCell ref="E322:G322"/>
    <mergeCell ref="H322:I322"/>
    <mergeCell ref="E323:G323"/>
    <mergeCell ref="H323:I323"/>
    <mergeCell ref="E324:G324"/>
    <mergeCell ref="H324:I324"/>
    <mergeCell ref="E325:G325"/>
    <mergeCell ref="H325:I325"/>
    <mergeCell ref="E327:G327"/>
    <mergeCell ref="H327:I327"/>
    <mergeCell ref="E328:G328"/>
    <mergeCell ref="H328:I328"/>
    <mergeCell ref="E329:G329"/>
    <mergeCell ref="H329:I329"/>
    <mergeCell ref="E330:G330"/>
    <mergeCell ref="H330:I330"/>
    <mergeCell ref="E331:G331"/>
    <mergeCell ref="H331:I331"/>
    <mergeCell ref="E332:G332"/>
    <mergeCell ref="H332:I332"/>
    <mergeCell ref="C334:G334"/>
    <mergeCell ref="H334:I334"/>
    <mergeCell ref="J339:K339"/>
    <mergeCell ref="C341:K341"/>
    <mergeCell ref="C342:D342"/>
    <mergeCell ref="E342:G342"/>
    <mergeCell ref="H342:I342"/>
    <mergeCell ref="J342:K342"/>
    <mergeCell ref="H343:I343"/>
    <mergeCell ref="E344:G344"/>
    <mergeCell ref="H344:I344"/>
    <mergeCell ref="E345:G345"/>
    <mergeCell ref="H345:I345"/>
    <mergeCell ref="E346:G346"/>
    <mergeCell ref="H346:I346"/>
    <mergeCell ref="E347:G347"/>
    <mergeCell ref="H347:I347"/>
    <mergeCell ref="E348:G348"/>
    <mergeCell ref="H348:I348"/>
    <mergeCell ref="E349:G349"/>
    <mergeCell ref="H349:I349"/>
    <mergeCell ref="E350:G350"/>
    <mergeCell ref="H350:I350"/>
    <mergeCell ref="C351:K351"/>
    <mergeCell ref="E352:G352"/>
    <mergeCell ref="H352:I352"/>
    <mergeCell ref="E353:G353"/>
    <mergeCell ref="H353:I353"/>
    <mergeCell ref="E354:G354"/>
    <mergeCell ref="H354:I354"/>
    <mergeCell ref="E355:G355"/>
    <mergeCell ref="H355:I355"/>
    <mergeCell ref="E356:G356"/>
    <mergeCell ref="H356:I356"/>
    <mergeCell ref="E357:G357"/>
    <mergeCell ref="H357:I357"/>
    <mergeCell ref="G359:K359"/>
    <mergeCell ref="J362:K362"/>
    <mergeCell ref="A364:K364"/>
    <mergeCell ref="E365:G365"/>
    <mergeCell ref="A374:K374"/>
    <mergeCell ref="C375:D375"/>
    <mergeCell ref="C376:D376"/>
    <mergeCell ref="C378:D378"/>
    <mergeCell ref="C379:D379"/>
    <mergeCell ref="C380:D380"/>
    <mergeCell ref="A384:K384"/>
    <mergeCell ref="C390:K390"/>
    <mergeCell ref="C392:K392"/>
    <mergeCell ref="C395:D395"/>
    <mergeCell ref="C396:K396"/>
    <mergeCell ref="C399:K399"/>
    <mergeCell ref="C400:K400"/>
    <mergeCell ref="C403:D403"/>
    <mergeCell ref="J411:K411"/>
    <mergeCell ref="A413:K413"/>
    <mergeCell ref="E414:G414"/>
    <mergeCell ref="J433:K433"/>
    <mergeCell ref="A434:K434"/>
    <mergeCell ref="C435:D435"/>
    <mergeCell ref="E435:G435"/>
    <mergeCell ref="C437:D437"/>
    <mergeCell ref="C451:D451"/>
    <mergeCell ref="C452:D452"/>
    <mergeCell ref="C456:D456"/>
    <mergeCell ref="C467:D467"/>
    <mergeCell ref="J485:K485"/>
    <mergeCell ref="C488:D488"/>
    <mergeCell ref="A495:K495"/>
    <mergeCell ref="A499:K499"/>
    <mergeCell ref="G500:I500"/>
    <mergeCell ref="J509:K509"/>
    <mergeCell ref="A511:K511"/>
    <mergeCell ref="A512:I512"/>
    <mergeCell ref="A513:I513"/>
    <mergeCell ref="A514:I514"/>
    <mergeCell ref="A515:I515"/>
    <mergeCell ref="A516:I516"/>
    <mergeCell ref="A517:I517"/>
    <mergeCell ref="A518:I518"/>
  </mergeCells>
  <printOptions/>
  <pageMargins left="0.3902777777777778" right="0.1597222222222222" top="0.2" bottom="0.1701388888888889" header="0.5118055555555555" footer="0.5118055555555555"/>
  <pageSetup horizontalDpi="300" verticalDpi="300" orientation="portrait" paperSize="9" scale="70"/>
  <rowBreaks count="13" manualBreakCount="13">
    <brk id="47" max="255" man="1"/>
    <brk id="94" max="255" man="1"/>
    <brk id="131" max="255" man="1"/>
    <brk id="183" max="255" man="1"/>
    <brk id="214" max="255" man="1"/>
    <brk id="267" max="255" man="1"/>
    <brk id="301" max="255" man="1"/>
    <brk id="334" max="255" man="1"/>
    <brk id="357" max="255" man="1"/>
    <brk id="404" max="255" man="1"/>
    <brk id="428" max="255" man="1"/>
    <brk id="479" max="255" man="1"/>
    <brk id="5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2022-03-11T07:42:56Z</cp:lastPrinted>
  <dcterms:modified xsi:type="dcterms:W3CDTF">2022-06-28T09:20:26Z</dcterms:modified>
  <cp:category/>
  <cp:version/>
  <cp:contentType/>
  <cp:contentStatus/>
  <cp:revision>20</cp:revision>
</cp:coreProperties>
</file>